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knhr1\Downloads\"/>
    </mc:Choice>
  </mc:AlternateContent>
  <xr:revisionPtr revIDLastSave="0" documentId="8_{650FE277-051E-4510-B3D5-C172EA31314B}" xr6:coauthVersionLast="47" xr6:coauthVersionMax="47" xr10:uidLastSave="{00000000-0000-0000-0000-000000000000}"/>
  <bookViews>
    <workbookView xWindow="-108" yWindow="-108" windowWidth="23256" windowHeight="13176" xr2:uid="{00000000-000D-0000-FFFF-FFFF00000000}"/>
  </bookViews>
  <sheets>
    <sheet name="就業規則診断Version2025" sheetId="3" r:id="rId1"/>
  </sheets>
  <definedNames>
    <definedName name="_xlnm.Print_Area" localSheetId="0">就業規則診断Version2025!$C$2:$P$44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4" i="3" l="1"/>
  <c r="S34" i="3"/>
  <c r="T31" i="3"/>
  <c r="S31" i="3"/>
  <c r="T30" i="3"/>
  <c r="S30" i="3"/>
  <c r="T29" i="3"/>
  <c r="S29" i="3"/>
  <c r="T36" i="3"/>
  <c r="S36" i="3"/>
  <c r="B12" i="3"/>
  <c r="B21" i="3" s="1"/>
  <c r="T43" i="3"/>
  <c r="S43" i="3"/>
  <c r="T42" i="3"/>
  <c r="S42" i="3"/>
  <c r="T41" i="3"/>
  <c r="S41" i="3"/>
  <c r="T40" i="3"/>
  <c r="S40" i="3"/>
  <c r="T39" i="3"/>
  <c r="S39" i="3"/>
  <c r="T38" i="3"/>
  <c r="S38" i="3"/>
  <c r="T37" i="3"/>
  <c r="S37" i="3"/>
  <c r="T35" i="3"/>
  <c r="S35" i="3"/>
  <c r="T33" i="3"/>
  <c r="S33" i="3"/>
  <c r="T32" i="3"/>
  <c r="S32" i="3"/>
  <c r="T28" i="3"/>
  <c r="S28" i="3"/>
  <c r="T27" i="3"/>
  <c r="S27" i="3"/>
  <c r="T26" i="3"/>
  <c r="S26" i="3"/>
  <c r="T25" i="3"/>
  <c r="S25" i="3"/>
  <c r="T24" i="3"/>
  <c r="S24" i="3"/>
  <c r="T23" i="3"/>
  <c r="S23" i="3"/>
  <c r="T22" i="3"/>
  <c r="S22" i="3"/>
  <c r="T21" i="3"/>
  <c r="S21" i="3"/>
  <c r="T20" i="3"/>
  <c r="S20" i="3"/>
  <c r="T19" i="3"/>
  <c r="S19" i="3"/>
  <c r="T18" i="3"/>
  <c r="S18" i="3"/>
  <c r="T17" i="3"/>
  <c r="S17" i="3"/>
  <c r="T16" i="3"/>
  <c r="S16" i="3"/>
  <c r="T15" i="3"/>
  <c r="S15" i="3"/>
  <c r="T14" i="3"/>
  <c r="S14" i="3"/>
  <c r="T13" i="3"/>
  <c r="S13" i="3"/>
  <c r="B34" i="3" l="1"/>
  <c r="R34" i="3" s="1"/>
  <c r="B31" i="3"/>
  <c r="R31" i="3" s="1"/>
  <c r="B30" i="3"/>
  <c r="R30" i="3" s="1"/>
  <c r="B29" i="3"/>
  <c r="R29" i="3" s="1"/>
  <c r="B33" i="3"/>
  <c r="R33" i="3" s="1"/>
  <c r="B32" i="3"/>
  <c r="R32" i="3" s="1"/>
  <c r="B36" i="3"/>
  <c r="R36" i="3" s="1"/>
  <c r="B18" i="3"/>
  <c r="R18" i="3" s="1"/>
  <c r="B28" i="3"/>
  <c r="R28" i="3" s="1"/>
  <c r="B20" i="3"/>
  <c r="R20" i="3" s="1"/>
  <c r="B27" i="3"/>
  <c r="R27" i="3" s="1"/>
  <c r="B26" i="3"/>
  <c r="R26" i="3" s="1"/>
  <c r="B25" i="3"/>
  <c r="R25" i="3" s="1"/>
  <c r="B23" i="3"/>
  <c r="R23" i="3" s="1"/>
  <c r="B24" i="3"/>
  <c r="R24" i="3" s="1"/>
  <c r="B22" i="3"/>
  <c r="R22" i="3" s="1"/>
  <c r="B13" i="3"/>
  <c r="R13" i="3" s="1"/>
  <c r="B43" i="3"/>
  <c r="R43" i="3" s="1"/>
  <c r="N5" i="3"/>
  <c r="N9" i="3"/>
  <c r="B15" i="3"/>
  <c r="R15" i="3" s="1"/>
  <c r="B17" i="3"/>
  <c r="R17" i="3" s="1"/>
  <c r="B19" i="3"/>
  <c r="R19" i="3" s="1"/>
  <c r="R21" i="3"/>
  <c r="B35" i="3"/>
  <c r="R35" i="3" s="1"/>
  <c r="B38" i="3"/>
  <c r="R38" i="3" s="1"/>
  <c r="B40" i="3"/>
  <c r="R40" i="3" s="1"/>
  <c r="B42" i="3"/>
  <c r="R42" i="3" s="1"/>
  <c r="B14" i="3"/>
  <c r="R14" i="3" s="1"/>
  <c r="B16" i="3"/>
  <c r="R16" i="3" s="1"/>
  <c r="B37" i="3"/>
  <c r="R37" i="3" s="1"/>
  <c r="B39" i="3"/>
  <c r="R39" i="3" s="1"/>
  <c r="B41" i="3"/>
  <c r="R41" i="3" s="1"/>
  <c r="R2" i="3" l="1"/>
  <c r="R3" i="3" s="1"/>
</calcChain>
</file>

<file path=xl/sharedStrings.xml><?xml version="1.0" encoding="utf-8"?>
<sst xmlns="http://schemas.openxmlformats.org/spreadsheetml/2006/main" count="159" uniqueCount="109">
  <si>
    <t>設定範囲：C2からPから35（行追加したら変更）</t>
    <rPh sb="0" eb="2">
      <t>セッテイ</t>
    </rPh>
    <rPh sb="2" eb="4">
      <t>ハンイ</t>
    </rPh>
    <rPh sb="15" eb="16">
      <t>ギョウ</t>
    </rPh>
    <rPh sb="16" eb="18">
      <t>ツイカ</t>
    </rPh>
    <rPh sb="21" eb="23">
      <t>ヘンコウ</t>
    </rPh>
    <phoneticPr fontId="1"/>
  </si>
  <si>
    <t>法改正・リスク回避対応　就業規則診断</t>
    <rPh sb="0" eb="3">
      <t>ホウカイセイ</t>
    </rPh>
    <rPh sb="7" eb="9">
      <t>カイヒ</t>
    </rPh>
    <rPh sb="9" eb="11">
      <t>タイオウ</t>
    </rPh>
    <rPh sb="12" eb="16">
      <t>シュウ</t>
    </rPh>
    <rPh sb="16" eb="18">
      <t>シンダン</t>
    </rPh>
    <phoneticPr fontId="1"/>
  </si>
  <si>
    <t>⬅対応率</t>
    <rPh sb="1" eb="3">
      <t>タイオウ</t>
    </rPh>
    <rPh sb="3" eb="4">
      <t>リツ</t>
    </rPh>
    <phoneticPr fontId="1"/>
  </si>
  <si>
    <t>診断趣旨</t>
    <rPh sb="0" eb="2">
      <t>シンダン</t>
    </rPh>
    <rPh sb="2" eb="4">
      <t>シュシ</t>
    </rPh>
    <phoneticPr fontId="1"/>
  </si>
  <si>
    <t>診断結果</t>
    <rPh sb="0" eb="2">
      <t>シンダン</t>
    </rPh>
    <rPh sb="2" eb="4">
      <t>ケッカ</t>
    </rPh>
    <phoneticPr fontId="1"/>
  </si>
  <si>
    <t>⬅未対応率</t>
    <rPh sb="1" eb="4">
      <t>ミタイオウ</t>
    </rPh>
    <rPh sb="4" eb="5">
      <t>リツ</t>
    </rPh>
    <phoneticPr fontId="1"/>
  </si>
  <si>
    <t>○○　御中</t>
    <rPh sb="3" eb="5">
      <t>オン</t>
    </rPh>
    <phoneticPr fontId="1"/>
  </si>
  <si>
    <t>罰金リスク</t>
    <rPh sb="0" eb="2">
      <t>バッ</t>
    </rPh>
    <phoneticPr fontId="1"/>
  </si>
  <si>
    <t>働き方改革・新型コロナウィルス感染拡大と企業の労務管理はより一層重要になっております。企業の労務管理を維持・向上させていくためには「職場のルールブック」でもある就業規則の整備が第一歩目に必要です。
働き方改革やWithコロナ/Afterコロナと目まぐるしく労務管理の対応がもとめられますが、足元を固めるために今回は過去の各種法改正にどの程度対応ができているのか診断をいたします。</t>
    <rPh sb="20" eb="22">
      <t>キギョウ</t>
    </rPh>
    <rPh sb="23" eb="25">
      <t>ロウム</t>
    </rPh>
    <rPh sb="25" eb="27">
      <t>カンリ</t>
    </rPh>
    <rPh sb="30" eb="32">
      <t>イッソウ</t>
    </rPh>
    <rPh sb="32" eb="34">
      <t>ジュウヨウ</t>
    </rPh>
    <rPh sb="43" eb="46">
      <t>キギョウ</t>
    </rPh>
    <rPh sb="46" eb="50">
      <t>ロウムカ</t>
    </rPh>
    <rPh sb="51" eb="53">
      <t>イジ</t>
    </rPh>
    <rPh sb="54" eb="56">
      <t>コウジョウ</t>
    </rPh>
    <rPh sb="66" eb="68">
      <t>ショク</t>
    </rPh>
    <rPh sb="80" eb="84">
      <t>シュウギョウ</t>
    </rPh>
    <rPh sb="85" eb="87">
      <t>セイビ</t>
    </rPh>
    <rPh sb="88" eb="92">
      <t>ダイイッポメ</t>
    </rPh>
    <rPh sb="93" eb="95">
      <t>ヒツヨウ</t>
    </rPh>
    <rPh sb="122" eb="123">
      <t>メ</t>
    </rPh>
    <rPh sb="128" eb="132">
      <t>ロウムカンリ</t>
    </rPh>
    <rPh sb="133" eb="135">
      <t>タイオウ</t>
    </rPh>
    <rPh sb="145" eb="147">
      <t>アシモト</t>
    </rPh>
    <rPh sb="148" eb="149">
      <t>カタ</t>
    </rPh>
    <rPh sb="154" eb="156">
      <t>コンカイ</t>
    </rPh>
    <rPh sb="157" eb="159">
      <t>カコ</t>
    </rPh>
    <rPh sb="160" eb="162">
      <t>カクシュ</t>
    </rPh>
    <rPh sb="162" eb="165">
      <t>ホウカイセ</t>
    </rPh>
    <rPh sb="168" eb="170">
      <t>テイド</t>
    </rPh>
    <rPh sb="170" eb="172">
      <t>タイオウ</t>
    </rPh>
    <phoneticPr fontId="1"/>
  </si>
  <si>
    <t>万円</t>
    <rPh sb="0" eb="2">
      <t>マンエン</t>
    </rPh>
    <phoneticPr fontId="1"/>
  </si>
  <si>
    <t>チェック項目</t>
    <rPh sb="4" eb="6">
      <t>コウモク</t>
    </rPh>
    <phoneticPr fontId="1"/>
  </si>
  <si>
    <t>対応ができている</t>
    <rPh sb="0" eb="2">
      <t>タイオウ</t>
    </rPh>
    <phoneticPr fontId="1"/>
  </si>
  <si>
    <t>対応ができていない</t>
    <rPh sb="0" eb="3">
      <t>タイオウ</t>
    </rPh>
    <phoneticPr fontId="1"/>
  </si>
  <si>
    <t>懲役リスク</t>
    <rPh sb="0" eb="2">
      <t>チョウエキ</t>
    </rPh>
    <phoneticPr fontId="1"/>
  </si>
  <si>
    <t>ヶ月</t>
    <rPh sb="1" eb="2">
      <t>ゲツ</t>
    </rPh>
    <phoneticPr fontId="1"/>
  </si>
  <si>
    <t>関連条文等</t>
    <rPh sb="0" eb="2">
      <t>カンレン</t>
    </rPh>
    <rPh sb="2" eb="4">
      <t>ジョウブン</t>
    </rPh>
    <rPh sb="4" eb="5">
      <t>ナド</t>
    </rPh>
    <phoneticPr fontId="1"/>
  </si>
  <si>
    <t>診断項目</t>
    <rPh sb="0" eb="2">
      <t>シンダン</t>
    </rPh>
    <rPh sb="2" eb="4">
      <t>コウモク</t>
    </rPh>
    <phoneticPr fontId="1"/>
  </si>
  <si>
    <t>チェック項目</t>
    <rPh sb="4" eb="6">
      <t>コウ</t>
    </rPh>
    <phoneticPr fontId="1"/>
  </si>
  <si>
    <t>適応すべきタイミング</t>
    <rPh sb="0" eb="2">
      <t>テキオウ</t>
    </rPh>
    <phoneticPr fontId="1"/>
  </si>
  <si>
    <t>対応指数</t>
    <rPh sb="0" eb="2">
      <t>タイオウ</t>
    </rPh>
    <rPh sb="2" eb="4">
      <t>シスウ</t>
    </rPh>
    <phoneticPr fontId="1"/>
  </si>
  <si>
    <t>金銭リスク</t>
    <rPh sb="0" eb="2">
      <t>キンセン</t>
    </rPh>
    <phoneticPr fontId="1"/>
  </si>
  <si>
    <t>懲戒リスク</t>
    <rPh sb="0" eb="2">
      <t>チョウカイ</t>
    </rPh>
    <phoneticPr fontId="1"/>
  </si>
  <si>
    <t>罰金（万円）</t>
    <rPh sb="0" eb="2">
      <t>バッキン</t>
    </rPh>
    <phoneticPr fontId="1"/>
  </si>
  <si>
    <t>懲役刑（ヶ月）</t>
    <rPh sb="0" eb="3">
      <t>チョウエキケイ</t>
    </rPh>
    <phoneticPr fontId="1"/>
  </si>
  <si>
    <t>記載理由</t>
    <rPh sb="0" eb="2">
      <t>キサイ</t>
    </rPh>
    <rPh sb="2" eb="4">
      <t>リユウ</t>
    </rPh>
    <phoneticPr fontId="1"/>
  </si>
  <si>
    <t>参考</t>
    <rPh sb="0" eb="2">
      <t>サンコウ</t>
    </rPh>
    <phoneticPr fontId="1"/>
  </si>
  <si>
    <t>雇用関係</t>
    <rPh sb="0" eb="4">
      <t>コヨウカンケイ</t>
    </rPh>
    <phoneticPr fontId="1"/>
  </si>
  <si>
    <t>正社員以外の雇用がある場合、「契約社員」「パート・アルバイト」「嘱託」等の雇用形態毎に規則が作成されている</t>
    <rPh sb="0" eb="3">
      <t>セイシャイン</t>
    </rPh>
    <rPh sb="3" eb="5">
      <t>イガイ</t>
    </rPh>
    <rPh sb="6" eb="8">
      <t>コヨウ</t>
    </rPh>
    <rPh sb="11" eb="13">
      <t>バアイ</t>
    </rPh>
    <rPh sb="15" eb="19">
      <t>ケイヤクシャイン</t>
    </rPh>
    <rPh sb="32" eb="34">
      <t>ショクタク</t>
    </rPh>
    <rPh sb="35" eb="36">
      <t>ナド</t>
    </rPh>
    <rPh sb="37" eb="41">
      <t>コヨウケイタイ</t>
    </rPh>
    <rPh sb="41" eb="42">
      <t>ゴト</t>
    </rPh>
    <rPh sb="43" eb="45">
      <t>キソク</t>
    </rPh>
    <rPh sb="46" eb="48">
      <t>サクセイ</t>
    </rPh>
    <phoneticPr fontId="1"/>
  </si>
  <si>
    <r>
      <t>2020年</t>
    </r>
    <r>
      <rPr>
        <sz val="6"/>
        <color theme="0"/>
        <rFont val="メイリオ"/>
        <family val="3"/>
        <charset val="128"/>
      </rPr>
      <t>（中小企業2021年適応）</t>
    </r>
    <rPh sb="4" eb="5">
      <t>ネン</t>
    </rPh>
    <phoneticPr fontId="1"/>
  </si>
  <si>
    <t>マイナンバー</t>
    <phoneticPr fontId="1"/>
  </si>
  <si>
    <t>「マイナンバーの提出」「利用目的」「個人情報保護」「懲戒処分」について対応がされている</t>
    <rPh sb="8" eb="10">
      <t>テイシュツ</t>
    </rPh>
    <rPh sb="12" eb="16">
      <t>リヨウモク</t>
    </rPh>
    <rPh sb="26" eb="30">
      <t>チョウカイ</t>
    </rPh>
    <rPh sb="35" eb="37">
      <t>タイオウ</t>
    </rPh>
    <phoneticPr fontId="1"/>
  </si>
  <si>
    <t>2016年</t>
    <rPh sb="4" eb="5">
      <t>ネン</t>
    </rPh>
    <phoneticPr fontId="1"/>
  </si>
  <si>
    <t>個人番号利用事務等に従事する者が、正当 な理由なく、特定個人情報ファイルを提供</t>
    <phoneticPr fontId="1"/>
  </si>
  <si>
    <t>https://www.city.kita.tokyo.jp/johoseisaku/mynumber/gaiyou/documents/penalty.pdf</t>
    <phoneticPr fontId="1"/>
  </si>
  <si>
    <t>労働時間</t>
    <rPh sb="0" eb="4">
      <t>ロウドウジカン</t>
    </rPh>
    <phoneticPr fontId="1"/>
  </si>
  <si>
    <t>タイムカード等、労働時間の管理を客観的な媒体を用いて管理するよう規則に記載している</t>
    <rPh sb="6" eb="7">
      <t>ナド</t>
    </rPh>
    <rPh sb="8" eb="12">
      <t>ロウドウ</t>
    </rPh>
    <rPh sb="13" eb="15">
      <t>カンリ</t>
    </rPh>
    <rPh sb="16" eb="19">
      <t>キャ</t>
    </rPh>
    <rPh sb="20" eb="22">
      <t>バイタ</t>
    </rPh>
    <rPh sb="23" eb="24">
      <t>モチ</t>
    </rPh>
    <rPh sb="26" eb="28">
      <t>カンリ</t>
    </rPh>
    <rPh sb="32" eb="34">
      <t>キソク</t>
    </rPh>
    <rPh sb="35" eb="37">
      <t>キサイ</t>
    </rPh>
    <phoneticPr fontId="1"/>
  </si>
  <si>
    <t>2019年</t>
    <rPh sb="4" eb="5">
      <t>ネン</t>
    </rPh>
    <phoneticPr fontId="1"/>
  </si>
  <si>
    <t>時間外労働の上限違反リスクがあるとして記載</t>
    <rPh sb="2" eb="3">
      <t>ガイ</t>
    </rPh>
    <rPh sb="3" eb="5">
      <t>ロウドウ</t>
    </rPh>
    <rPh sb="6" eb="8">
      <t>ジョウゲン</t>
    </rPh>
    <rPh sb="8" eb="10">
      <t>イハン</t>
    </rPh>
    <rPh sb="19" eb="21">
      <t>キサイ</t>
    </rPh>
    <phoneticPr fontId="1"/>
  </si>
  <si>
    <t>https://www.mhlw.go.jp/hatarakikata/overtime.html</t>
    <phoneticPr fontId="1"/>
  </si>
  <si>
    <t>労働時間・健康管理</t>
    <rPh sb="0" eb="2">
      <t>ロウドウ</t>
    </rPh>
    <rPh sb="2" eb="4">
      <t>ジカン</t>
    </rPh>
    <rPh sb="5" eb="7">
      <t>ケンコウ</t>
    </rPh>
    <rPh sb="7" eb="9">
      <t>カンリ</t>
    </rPh>
    <phoneticPr fontId="1"/>
  </si>
  <si>
    <t>長時間労働が発生する従業員に対して、医師による面談が可能な旨を記載されている</t>
    <rPh sb="0" eb="3">
      <t>チョウジカン</t>
    </rPh>
    <rPh sb="3" eb="5">
      <t>ロウドウ</t>
    </rPh>
    <rPh sb="6" eb="8">
      <t>ハッセイ</t>
    </rPh>
    <rPh sb="10" eb="13">
      <t>ジュウギョウ</t>
    </rPh>
    <rPh sb="14" eb="15">
      <t>タイ</t>
    </rPh>
    <rPh sb="18" eb="20">
      <t>イシ</t>
    </rPh>
    <rPh sb="23" eb="25">
      <t>メンダン</t>
    </rPh>
    <rPh sb="26" eb="28">
      <t>カノウ</t>
    </rPh>
    <rPh sb="29" eb="30">
      <t>ムネ</t>
    </rPh>
    <rPh sb="31" eb="33">
      <t>キサイ</t>
    </rPh>
    <phoneticPr fontId="1"/>
  </si>
  <si>
    <t>労働時間・残業時間</t>
    <rPh sb="0" eb="2">
      <t>ロウドウ</t>
    </rPh>
    <rPh sb="2" eb="4">
      <t>ジカン</t>
    </rPh>
    <rPh sb="5" eb="7">
      <t>ザンギョウ</t>
    </rPh>
    <rPh sb="7" eb="9">
      <t>ジカン</t>
    </rPh>
    <phoneticPr fontId="1"/>
  </si>
  <si>
    <t>残業が発生する場合は、上長・所属長に申し出および許可を得た上で行うとルール化できている</t>
    <rPh sb="0" eb="2">
      <t>ザンギョウ</t>
    </rPh>
    <rPh sb="3" eb="5">
      <t>ハッセイ</t>
    </rPh>
    <rPh sb="7" eb="9">
      <t>バアイ</t>
    </rPh>
    <rPh sb="11" eb="13">
      <t>ジョウチョウ</t>
    </rPh>
    <rPh sb="14" eb="17">
      <t>ショゾクチョウ</t>
    </rPh>
    <rPh sb="18" eb="19">
      <t>モウ</t>
    </rPh>
    <rPh sb="20" eb="21">
      <t>デ</t>
    </rPh>
    <rPh sb="24" eb="26">
      <t>キョカ</t>
    </rPh>
    <rPh sb="27" eb="28">
      <t>エ</t>
    </rPh>
    <rPh sb="29" eb="30">
      <t>ウエ</t>
    </rPh>
    <rPh sb="31" eb="32">
      <t>オコナ</t>
    </rPh>
    <rPh sb="37" eb="38">
      <t>カ</t>
    </rPh>
    <phoneticPr fontId="1"/>
  </si>
  <si>
    <t>割増賃金</t>
    <rPh sb="0" eb="2">
      <t>ワリマシ</t>
    </rPh>
    <rPh sb="2" eb="4">
      <t>チンギン</t>
    </rPh>
    <phoneticPr fontId="1"/>
  </si>
  <si>
    <t>割増賃金率の記載が法律で定められる内容にて記載がされている（60時間超含む）</t>
    <rPh sb="0" eb="2">
      <t>ワ</t>
    </rPh>
    <rPh sb="2" eb="4">
      <t>チン</t>
    </rPh>
    <rPh sb="4" eb="5">
      <t>リツ</t>
    </rPh>
    <rPh sb="6" eb="8">
      <t>キサイ</t>
    </rPh>
    <rPh sb="9" eb="11">
      <t>ホウ</t>
    </rPh>
    <rPh sb="12" eb="13">
      <t>サダ</t>
    </rPh>
    <rPh sb="17" eb="19">
      <t>ナイヨウ</t>
    </rPh>
    <rPh sb="21" eb="23">
      <t>キサイ</t>
    </rPh>
    <rPh sb="32" eb="34">
      <t>ジカン</t>
    </rPh>
    <rPh sb="34" eb="35">
      <t>コ</t>
    </rPh>
    <rPh sb="35" eb="36">
      <t>フク</t>
    </rPh>
    <phoneticPr fontId="1"/>
  </si>
  <si>
    <r>
      <t>2010年</t>
    </r>
    <r>
      <rPr>
        <sz val="6"/>
        <color theme="0"/>
        <rFont val="メイリオ"/>
        <family val="3"/>
        <charset val="128"/>
      </rPr>
      <t>（中小企業2023年適応）</t>
    </r>
    <rPh sb="4" eb="5">
      <t>ネン</t>
    </rPh>
    <rPh sb="6" eb="10">
      <t>チュ</t>
    </rPh>
    <rPh sb="14" eb="15">
      <t>ネン</t>
    </rPh>
    <rPh sb="15" eb="17">
      <t>テキオウ</t>
    </rPh>
    <phoneticPr fontId="1"/>
  </si>
  <si>
    <t>割増賃金の未払いに対して、6か月以下の懲役又は30万円以下の罰金（労基法119条）</t>
    <phoneticPr fontId="1"/>
  </si>
  <si>
    <t>https://kawakubo373.com/blog/2018/013327/</t>
    <phoneticPr fontId="1"/>
  </si>
  <si>
    <t>割増賃金の算出根拠が法律で定められる内容にて記載がされている</t>
  </si>
  <si>
    <t>時間外、休日・深夜労働に対する割増賃金の未払い（労基法37条違反）</t>
    <rPh sb="24" eb="27">
      <t>ロウキホウ</t>
    </rPh>
    <rPh sb="29" eb="30">
      <t>ジョウ</t>
    </rPh>
    <rPh sb="30" eb="32">
      <t>イハン</t>
    </rPh>
    <phoneticPr fontId="1"/>
  </si>
  <si>
    <t>https://roudou-pro.com/columns/236/</t>
    <phoneticPr fontId="1"/>
  </si>
  <si>
    <t>有給休暇</t>
    <rPh sb="0" eb="4">
      <t>ユウキュウ</t>
    </rPh>
    <phoneticPr fontId="1"/>
  </si>
  <si>
    <t>有給休暇5日取得義務対応のため、事業主からの時期指定や取得推進制度の構築をしている</t>
    <rPh sb="0" eb="4">
      <t>ユウ</t>
    </rPh>
    <rPh sb="5" eb="6">
      <t>ニチ</t>
    </rPh>
    <rPh sb="6" eb="8">
      <t>シュトク</t>
    </rPh>
    <rPh sb="8" eb="10">
      <t>ギム</t>
    </rPh>
    <rPh sb="10" eb="12">
      <t>タイオウ</t>
    </rPh>
    <rPh sb="16" eb="19">
      <t>ジギョウヌシ</t>
    </rPh>
    <rPh sb="22" eb="24">
      <t>ジキ</t>
    </rPh>
    <rPh sb="24" eb="26">
      <t>シテイ</t>
    </rPh>
    <rPh sb="27" eb="29">
      <t>シュトク</t>
    </rPh>
    <rPh sb="29" eb="31">
      <t>スイシン</t>
    </rPh>
    <rPh sb="31" eb="33">
      <t>セイド</t>
    </rPh>
    <rPh sb="34" eb="36">
      <t>コウチク</t>
    </rPh>
    <phoneticPr fontId="1"/>
  </si>
  <si>
    <t>年５日の年次有給休暇を取得させなかった場合（労基法37条7項）</t>
    <rPh sb="22" eb="24">
      <t>ロウキ</t>
    </rPh>
    <rPh sb="24" eb="25">
      <t>ホウ</t>
    </rPh>
    <rPh sb="27" eb="28">
      <t>ジョウ</t>
    </rPh>
    <rPh sb="29" eb="30">
      <t>コウ</t>
    </rPh>
    <phoneticPr fontId="1"/>
  </si>
  <si>
    <t>https://www.mhlw.go.jp/content/000463186.pdf</t>
    <phoneticPr fontId="1"/>
  </si>
  <si>
    <t>休職</t>
    <rPh sb="0" eb="2">
      <t>キュウショク</t>
    </rPh>
    <phoneticPr fontId="1"/>
  </si>
  <si>
    <t>休職の期間・通算・復職等について詳細に記載されている</t>
    <rPh sb="0" eb="2">
      <t>キュウショク</t>
    </rPh>
    <rPh sb="3" eb="5">
      <t>キカン</t>
    </rPh>
    <rPh sb="6" eb="8">
      <t>ツウサン</t>
    </rPh>
    <rPh sb="9" eb="11">
      <t>フクショク</t>
    </rPh>
    <rPh sb="11" eb="12">
      <t>トウ</t>
    </rPh>
    <rPh sb="16" eb="18">
      <t>ショウサイ</t>
    </rPh>
    <rPh sb="19" eb="21">
      <t>キサイ</t>
    </rPh>
    <phoneticPr fontId="1"/>
  </si>
  <si>
    <t>裁判員休暇</t>
    <rPh sb="0" eb="5">
      <t>サイバンインキュウカ</t>
    </rPh>
    <phoneticPr fontId="1"/>
  </si>
  <si>
    <t>裁判員制度の対象となった際の休暇のルールについて明文化がされている</t>
    <rPh sb="0" eb="5">
      <t>サイバンインセイド</t>
    </rPh>
    <rPh sb="6" eb="8">
      <t>タイショウ</t>
    </rPh>
    <rPh sb="12" eb="13">
      <t>サイ</t>
    </rPh>
    <rPh sb="14" eb="16">
      <t>キュウカ</t>
    </rPh>
    <rPh sb="24" eb="27">
      <t>メイブンカ</t>
    </rPh>
    <phoneticPr fontId="1"/>
  </si>
  <si>
    <t>2009年</t>
    <rPh sb="4" eb="5">
      <t>ネン</t>
    </rPh>
    <phoneticPr fontId="1"/>
  </si>
  <si>
    <t>労基法7条違反</t>
    <rPh sb="0" eb="3">
      <t>ロウキホウ</t>
    </rPh>
    <rPh sb="4" eb="5">
      <t>ジョウ</t>
    </rPh>
    <rPh sb="5" eb="7">
      <t>イハン</t>
    </rPh>
    <phoneticPr fontId="1"/>
  </si>
  <si>
    <t>https://www.tokyo-cci.or.jp/file.jsp?id=4562</t>
    <phoneticPr fontId="1"/>
  </si>
  <si>
    <t>服務規律</t>
    <rPh sb="0" eb="2">
      <t>フクム</t>
    </rPh>
    <rPh sb="2" eb="4">
      <t>キリツ</t>
    </rPh>
    <phoneticPr fontId="1"/>
  </si>
  <si>
    <t>想定され得る服務規律が網羅されている</t>
    <rPh sb="0" eb="2">
      <t>ソウテイ</t>
    </rPh>
    <rPh sb="4" eb="5">
      <t>ウ</t>
    </rPh>
    <rPh sb="6" eb="8">
      <t>フクム</t>
    </rPh>
    <rPh sb="8" eb="10">
      <t>キリツ</t>
    </rPh>
    <rPh sb="11" eb="13">
      <t>モウラ</t>
    </rPh>
    <phoneticPr fontId="1"/>
  </si>
  <si>
    <t>懲戒・解雇</t>
    <rPh sb="0" eb="2">
      <t>チョウカイ</t>
    </rPh>
    <rPh sb="3" eb="5">
      <t>カイコ</t>
    </rPh>
    <phoneticPr fontId="1"/>
  </si>
  <si>
    <t>懲戒解雇だけでなく、詳細に懲戒事由が記載されている</t>
    <rPh sb="0" eb="2">
      <t>チョウカイ</t>
    </rPh>
    <rPh sb="2" eb="4">
      <t>カイコ</t>
    </rPh>
    <rPh sb="10" eb="12">
      <t>ショウサイ</t>
    </rPh>
    <rPh sb="13" eb="15">
      <t>チョウカイ</t>
    </rPh>
    <rPh sb="15" eb="17">
      <t>ジユウ</t>
    </rPh>
    <rPh sb="18" eb="20">
      <t>キサイ</t>
    </rPh>
    <phoneticPr fontId="1"/>
  </si>
  <si>
    <t>パワーハラスメント</t>
    <phoneticPr fontId="1"/>
  </si>
  <si>
    <t>「会社の方針」「加害者への処分」「相談窓口の設置」「不利益な取り扱いの禁止」が規定されている</t>
    <rPh sb="1" eb="3">
      <t>カイシャ</t>
    </rPh>
    <rPh sb="4" eb="6">
      <t>ホウシン</t>
    </rPh>
    <rPh sb="8" eb="11">
      <t>カガイシャ</t>
    </rPh>
    <rPh sb="13" eb="15">
      <t>ショブン</t>
    </rPh>
    <rPh sb="17" eb="19">
      <t>ソウダン</t>
    </rPh>
    <rPh sb="19" eb="21">
      <t>マド</t>
    </rPh>
    <rPh sb="22" eb="24">
      <t>セッチ</t>
    </rPh>
    <rPh sb="26" eb="29">
      <t>フリエ</t>
    </rPh>
    <rPh sb="30" eb="31">
      <t>ト</t>
    </rPh>
    <rPh sb="32" eb="34">
      <t>ア</t>
    </rPh>
    <rPh sb="35" eb="37">
      <t>キンシ</t>
    </rPh>
    <rPh sb="39" eb="41">
      <t>キテイ</t>
    </rPh>
    <phoneticPr fontId="1"/>
  </si>
  <si>
    <t>2020年</t>
    <rPh sb="4" eb="5">
      <t>ネン</t>
    </rPh>
    <phoneticPr fontId="1"/>
  </si>
  <si>
    <t>行政報告への違反に対する過料として設定されているが、整備不備によるリスクが関係するため記載</t>
    <rPh sb="0" eb="2">
      <t>ギョウセイ</t>
    </rPh>
    <rPh sb="2" eb="4">
      <t>ホウ</t>
    </rPh>
    <rPh sb="6" eb="8">
      <t>イハン</t>
    </rPh>
    <rPh sb="9" eb="10">
      <t>タイ</t>
    </rPh>
    <rPh sb="12" eb="14">
      <t>カリョウ</t>
    </rPh>
    <rPh sb="17" eb="19">
      <t>セッテイ</t>
    </rPh>
    <rPh sb="26" eb="28">
      <t>セイビ</t>
    </rPh>
    <rPh sb="28" eb="30">
      <t>フビ</t>
    </rPh>
    <rPh sb="37" eb="39">
      <t>カンケイ</t>
    </rPh>
    <rPh sb="43" eb="45">
      <t>キサイ</t>
    </rPh>
    <phoneticPr fontId="1"/>
  </si>
  <si>
    <t>https://jsite.mhlw.go.jp/tokyo-roudoukyoku/content/contents/000656438.pdf
2025年法改正
https://www.mhlw.go.jp/content/11900000/001259367.pdf</t>
    <rPh sb="79" eb="80">
      <t>ネン</t>
    </rPh>
    <rPh sb="80" eb="83">
      <t>ホウカイセイ</t>
    </rPh>
    <phoneticPr fontId="1"/>
  </si>
  <si>
    <t>セクシャルハラスメント</t>
    <phoneticPr fontId="1"/>
  </si>
  <si>
    <t>「会社の方針」「加害者への処分」「相談窓口の設置」「不利益な取り扱いの禁止」「業務体制の整備など要因を解消するための措置」が規定されている</t>
    <rPh sb="1" eb="3">
      <t>カイシャ</t>
    </rPh>
    <rPh sb="4" eb="6">
      <t>ホウシン</t>
    </rPh>
    <rPh sb="8" eb="11">
      <t>カガイシャ</t>
    </rPh>
    <rPh sb="13" eb="15">
      <t>ショブン</t>
    </rPh>
    <rPh sb="17" eb="19">
      <t>ソウダン</t>
    </rPh>
    <rPh sb="19" eb="21">
      <t>マド</t>
    </rPh>
    <rPh sb="22" eb="24">
      <t>セッチ</t>
    </rPh>
    <rPh sb="26" eb="29">
      <t>フリエ</t>
    </rPh>
    <rPh sb="30" eb="31">
      <t>ト</t>
    </rPh>
    <rPh sb="32" eb="34">
      <t>ア</t>
    </rPh>
    <rPh sb="35" eb="37">
      <t>キンシ</t>
    </rPh>
    <rPh sb="62" eb="64">
      <t>キテイ</t>
    </rPh>
    <phoneticPr fontId="1"/>
  </si>
  <si>
    <t>2007年（1999年）</t>
    <phoneticPr fontId="1"/>
  </si>
  <si>
    <r>
      <t>マタニティハラスメント</t>
    </r>
    <r>
      <rPr>
        <sz val="6"/>
        <rFont val="メイリオ"/>
        <family val="3"/>
        <charset val="128"/>
      </rPr>
      <t>（育児休業）</t>
    </r>
    <rPh sb="12" eb="14">
      <t>イクジ</t>
    </rPh>
    <rPh sb="14" eb="16">
      <t>キュウギョウ</t>
    </rPh>
    <phoneticPr fontId="1"/>
  </si>
  <si>
    <t>2017年</t>
    <phoneticPr fontId="1"/>
  </si>
  <si>
    <t>育児休業</t>
    <rPh sb="0" eb="2">
      <t>イクジ</t>
    </rPh>
    <rPh sb="2" eb="4">
      <t>キュウ</t>
    </rPh>
    <phoneticPr fontId="1"/>
  </si>
  <si>
    <t>「時間単位取得」「休業延長制度」「制度周知」の全てが明文化されている（「育児目的休暇の導入促進」は努力義務の為含まず）</t>
    <rPh sb="9" eb="11">
      <t>キュウギョウ</t>
    </rPh>
    <rPh sb="11" eb="13">
      <t>エンチョウ</t>
    </rPh>
    <rPh sb="13" eb="15">
      <t>セイド</t>
    </rPh>
    <rPh sb="17" eb="19">
      <t>セイド</t>
    </rPh>
    <rPh sb="19" eb="21">
      <t>シュウチ</t>
    </rPh>
    <rPh sb="23" eb="24">
      <t>スベ</t>
    </rPh>
    <rPh sb="26" eb="29">
      <t>メイブ</t>
    </rPh>
    <rPh sb="49" eb="51">
      <t>ドリョク</t>
    </rPh>
    <rPh sb="51" eb="53">
      <t>ギム</t>
    </rPh>
    <rPh sb="54" eb="55">
      <t>タメ</t>
    </rPh>
    <rPh sb="55" eb="56">
      <t>フク</t>
    </rPh>
    <phoneticPr fontId="1"/>
  </si>
  <si>
    <t>2017年</t>
    <rPh sb="4" eb="5">
      <t>ネン</t>
    </rPh>
    <phoneticPr fontId="1"/>
  </si>
  <si>
    <t>「柔軟な働き方に関する措置（始業・終業時刻の変更、テレワークなど）」が規定されている</t>
    <rPh sb="35" eb="37">
      <t>キテイ</t>
    </rPh>
    <phoneticPr fontId="1"/>
  </si>
  <si>
    <t>2025年</t>
    <rPh sb="4" eb="5">
      <t>ネン</t>
    </rPh>
    <phoneticPr fontId="1"/>
  </si>
  <si>
    <t>「子の看護休暇」について、取得日数・単位・分割取得の規定がある</t>
    <rPh sb="26" eb="28">
      <t>キテイ</t>
    </rPh>
    <phoneticPr fontId="1"/>
  </si>
  <si>
    <t>「所定外労働の制限」について、「小学校就学前までの子を養育する労働者まで」と規定されている</t>
    <rPh sb="38" eb="40">
      <t>キテイ</t>
    </rPh>
    <phoneticPr fontId="1"/>
  </si>
  <si>
    <t>介護休業</t>
    <rPh sb="0" eb="2">
      <t>カイゴ</t>
    </rPh>
    <rPh sb="2" eb="4">
      <t>キュウギョウ</t>
    </rPh>
    <phoneticPr fontId="1"/>
  </si>
  <si>
    <t>「分割取得」「所定労働時間短縮措置等」「残業免除」の全てが規定化されている</t>
    <rPh sb="1" eb="3">
      <t>ブン</t>
    </rPh>
    <rPh sb="3" eb="5">
      <t>シュトク</t>
    </rPh>
    <rPh sb="7" eb="9">
      <t>ショテイ</t>
    </rPh>
    <rPh sb="9" eb="11">
      <t>ロウドウ</t>
    </rPh>
    <rPh sb="11" eb="13">
      <t>ジカン</t>
    </rPh>
    <rPh sb="13" eb="15">
      <t>タンシュク</t>
    </rPh>
    <rPh sb="15" eb="17">
      <t>ソチ</t>
    </rPh>
    <rPh sb="17" eb="18">
      <t>ナド</t>
    </rPh>
    <rPh sb="20" eb="22">
      <t>ザンギョウ</t>
    </rPh>
    <rPh sb="22" eb="24">
      <t>メンジョ</t>
    </rPh>
    <rPh sb="26" eb="28">
      <t>スベ</t>
    </rPh>
    <rPh sb="29" eb="31">
      <t>キテイ</t>
    </rPh>
    <rPh sb="31" eb="32">
      <t>カ</t>
    </rPh>
    <phoneticPr fontId="1"/>
  </si>
  <si>
    <t>育児介護休業</t>
    <rPh sb="0" eb="2">
      <t>イクジ</t>
    </rPh>
    <rPh sb="2" eb="4">
      <t>カイゴ</t>
    </rPh>
    <rPh sb="4" eb="6">
      <t>キュウギョウ</t>
    </rPh>
    <phoneticPr fontId="1"/>
  </si>
  <si>
    <t>子の看護休暇・介護休暇の時間単位取得制度が明文化されている</t>
    <rPh sb="2" eb="4">
      <t>カンゴ</t>
    </rPh>
    <rPh sb="4" eb="6">
      <t>キュウカ</t>
    </rPh>
    <rPh sb="12" eb="14">
      <t>ジカン</t>
    </rPh>
    <rPh sb="21" eb="24">
      <t>メイブンカ</t>
    </rPh>
    <phoneticPr fontId="1"/>
  </si>
  <si>
    <t>育児休業（雇用保険）</t>
    <rPh sb="0" eb="2">
      <t>イクジ</t>
    </rPh>
    <rPh sb="2" eb="4">
      <t>キュウギョウ</t>
    </rPh>
    <rPh sb="5" eb="9">
      <t>コヨウホケン</t>
    </rPh>
    <phoneticPr fontId="1"/>
  </si>
  <si>
    <t>「出生後休業支援給付」「育児時短就業給付」について記載されている</t>
    <rPh sb="25" eb="27">
      <t>キサイ</t>
    </rPh>
    <phoneticPr fontId="1"/>
  </si>
  <si>
    <t>高齢者雇用</t>
    <rPh sb="0" eb="3">
      <t>コウレイシャ</t>
    </rPh>
    <rPh sb="3" eb="5">
      <t>コヨウ</t>
    </rPh>
    <phoneticPr fontId="1"/>
  </si>
  <si>
    <t>定年の「引き上げ」「廃止」もしくは「継続雇用」のいずれかの制度化がされている（継続雇用の運用も適切である）</t>
    <rPh sb="0" eb="2">
      <t>テイネン</t>
    </rPh>
    <rPh sb="4" eb="5">
      <t>ヒ</t>
    </rPh>
    <rPh sb="10" eb="12">
      <t>ハイシ</t>
    </rPh>
    <rPh sb="29" eb="31">
      <t>セイド</t>
    </rPh>
    <rPh sb="31" eb="32">
      <t>カ</t>
    </rPh>
    <rPh sb="39" eb="41">
      <t>ケイゾク</t>
    </rPh>
    <rPh sb="41" eb="43">
      <t>コヨウ</t>
    </rPh>
    <rPh sb="44" eb="46">
      <t>ウンヨウ</t>
    </rPh>
    <rPh sb="47" eb="49">
      <t>テキセツ</t>
    </rPh>
    <phoneticPr fontId="1"/>
  </si>
  <si>
    <t xml:space="preserve"> 2013年</t>
    <phoneticPr fontId="1"/>
  </si>
  <si>
    <t>60歳定年後の継続雇用制度を「希望者全員」と規定している</t>
    <rPh sb="15" eb="20">
      <t>キボウシャゼンイン</t>
    </rPh>
    <rPh sb="22" eb="24">
      <t>キテイ</t>
    </rPh>
    <phoneticPr fontId="1"/>
  </si>
  <si>
    <t>高齢者雇用・パート</t>
    <rPh sb="0" eb="3">
      <t>コウレイシャ</t>
    </rPh>
    <rPh sb="3" eb="5">
      <t>コヨウ</t>
    </rPh>
    <phoneticPr fontId="1"/>
  </si>
  <si>
    <t>無期転換後に関する「労働条件の変更」や「第２定年制等」のルールが設計されている</t>
    <rPh sb="0" eb="2">
      <t>ムキ</t>
    </rPh>
    <rPh sb="2" eb="4">
      <t>テンカン</t>
    </rPh>
    <rPh sb="4" eb="5">
      <t>ゴ</t>
    </rPh>
    <rPh sb="6" eb="7">
      <t>カン</t>
    </rPh>
    <rPh sb="32" eb="34">
      <t>セッケイ</t>
    </rPh>
    <phoneticPr fontId="1"/>
  </si>
  <si>
    <t>2018年</t>
    <phoneticPr fontId="1"/>
  </si>
  <si>
    <t>異動・配置転換</t>
    <rPh sb="0" eb="2">
      <t>イドウ</t>
    </rPh>
    <rPh sb="3" eb="5">
      <t>ハイチ</t>
    </rPh>
    <rPh sb="5" eb="7">
      <t>テンカン</t>
    </rPh>
    <phoneticPr fontId="1"/>
  </si>
  <si>
    <t>職務の変更、配置転換、転勤等について記載がされている</t>
    <rPh sb="0" eb="2">
      <t>ショクム</t>
    </rPh>
    <rPh sb="3" eb="5">
      <t>ヘンコウ</t>
    </rPh>
    <rPh sb="6" eb="8">
      <t>ハイチ</t>
    </rPh>
    <rPh sb="8" eb="10">
      <t>テンカン</t>
    </rPh>
    <rPh sb="11" eb="13">
      <t>テンキン</t>
    </rPh>
    <rPh sb="13" eb="14">
      <t>トウ</t>
    </rPh>
    <rPh sb="18" eb="20">
      <t>キサイ</t>
    </rPh>
    <phoneticPr fontId="1"/>
  </si>
  <si>
    <t>正社員への転換推進措置</t>
    <rPh sb="0" eb="3">
      <t>セイシャイン</t>
    </rPh>
    <rPh sb="5" eb="7">
      <t>テンカン</t>
    </rPh>
    <rPh sb="7" eb="9">
      <t>スイシン</t>
    </rPh>
    <rPh sb="9" eb="11">
      <t>ソチ</t>
    </rPh>
    <phoneticPr fontId="1"/>
  </si>
  <si>
    <t>正社員を募集する場合、その募集内容を既に雇っているパートタイム労働者に周知する等の記載がされている</t>
    <rPh sb="0" eb="3">
      <t>セイシャイン</t>
    </rPh>
    <rPh sb="4" eb="6">
      <t>ボシュウ</t>
    </rPh>
    <rPh sb="8" eb="10">
      <t>バアイ</t>
    </rPh>
    <rPh sb="13" eb="15">
      <t>ボシュウ</t>
    </rPh>
    <rPh sb="15" eb="17">
      <t>ナイヨウ</t>
    </rPh>
    <rPh sb="18" eb="19">
      <t>スデ</t>
    </rPh>
    <rPh sb="20" eb="21">
      <t>ヤト</t>
    </rPh>
    <rPh sb="31" eb="34">
      <t>ロウドウシャ</t>
    </rPh>
    <rPh sb="35" eb="37">
      <t>シュウチ</t>
    </rPh>
    <rPh sb="39" eb="40">
      <t>トウ</t>
    </rPh>
    <rPh sb="41" eb="43">
      <t>キサイ</t>
    </rPh>
    <phoneticPr fontId="1"/>
  </si>
  <si>
    <t>行政報告への違反に対する過料として設定されているが、整備不備によるリスクが関係するため記載（パートタイム労働法18条）</t>
    <rPh sb="0" eb="2">
      <t>ギョウセイ</t>
    </rPh>
    <rPh sb="2" eb="4">
      <t>ホウコク</t>
    </rPh>
    <rPh sb="6" eb="8">
      <t>イハン</t>
    </rPh>
    <rPh sb="9" eb="10">
      <t>タイ</t>
    </rPh>
    <rPh sb="12" eb="14">
      <t>カリョウ</t>
    </rPh>
    <rPh sb="17" eb="19">
      <t>セッテイ</t>
    </rPh>
    <rPh sb="26" eb="28">
      <t>セイビ</t>
    </rPh>
    <rPh sb="28" eb="30">
      <t>フビ</t>
    </rPh>
    <rPh sb="37" eb="39">
      <t>カンケイ</t>
    </rPh>
    <rPh sb="43" eb="45">
      <t>キサイ</t>
    </rPh>
    <rPh sb="57" eb="58">
      <t>ジョウ</t>
    </rPh>
    <phoneticPr fontId="1"/>
  </si>
  <si>
    <t>https://elaws.e-gov.go.jp/document?lawid=405AC0000000076</t>
    <phoneticPr fontId="1"/>
  </si>
  <si>
    <t>労働時間・残陽時間</t>
    <rPh sb="0" eb="4">
      <t>ロウドウジカン</t>
    </rPh>
    <rPh sb="5" eb="7">
      <t>ザニョウ</t>
    </rPh>
    <rPh sb="7" eb="9">
      <t>ジカン</t>
    </rPh>
    <phoneticPr fontId="1"/>
  </si>
  <si>
    <t>月60時間超の時間外労働における割増賃金率が引き上げ50%以上になっているか</t>
    <phoneticPr fontId="1"/>
  </si>
  <si>
    <t>ハラスメント</t>
    <phoneticPr fontId="1"/>
  </si>
  <si>
    <t>ハラスメントに対する方針や相談窓口が周知されているか</t>
    <phoneticPr fontId="1"/>
  </si>
  <si>
    <t>無期転換後の労働条件等を明確にできているか</t>
    <phoneticPr fontId="1"/>
  </si>
  <si>
    <t>賃金</t>
    <rPh sb="0" eb="2">
      <t>チンギン</t>
    </rPh>
    <phoneticPr fontId="1"/>
  </si>
  <si>
    <t>同一労働同一賃金対策として、各手当の目的や福利厚生等の記載がされている</t>
    <rPh sb="0" eb="8">
      <t>ドウイツロウドウドウイツチンギン</t>
    </rPh>
    <rPh sb="8" eb="10">
      <t>タイサク</t>
    </rPh>
    <rPh sb="14" eb="17">
      <t>カクテアテ</t>
    </rPh>
    <rPh sb="18" eb="20">
      <t>モクテキ</t>
    </rPh>
    <rPh sb="21" eb="23">
      <t>フクリ</t>
    </rPh>
    <rPh sb="23" eb="25">
      <t>コウセイ</t>
    </rPh>
    <rPh sb="25" eb="26">
      <t>トウ</t>
    </rPh>
    <rPh sb="27" eb="2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</si>
</sst>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0"/>
      <color theme="1"/>
      <name val="メイリオ"/>
      <family val="3"/>
      <charset val="128"/>
    </font>
    <font>
      <sz val="9"/>
      <color theme="1"/>
      <name val="メイリオ"/>
      <family val="3"/>
      <charset val="128"/>
    </font>
    <font>
      <sz val="11"/>
      <color theme="1"/>
      <name val="游ゴシック"/>
      <family val="2"/>
      <charset val="128"/>
      <scheme val="minor"/>
    </font>
    <font>
      <b/>
      <sz val="11"/>
      <color theme="1"/>
      <name val="メイリオ"/>
      <family val="3"/>
      <charset val="128"/>
    </font>
    <font>
      <sz val="11"/>
      <color theme="0"/>
      <name val="游ゴシック"/>
      <family val="2"/>
      <charset val="128"/>
      <scheme val="minor"/>
    </font>
    <font>
      <sz val="10"/>
      <color theme="0"/>
      <name val="メイリオ"/>
      <family val="3"/>
      <charset val="128"/>
    </font>
    <font>
      <sz val="6"/>
      <color theme="0"/>
      <name val="メイリオ"/>
      <family val="3"/>
      <charset val="128"/>
    </font>
    <font>
      <b/>
      <sz val="12"/>
      <color theme="0"/>
      <name val="メイリオ"/>
      <family val="3"/>
      <charset val="128"/>
    </font>
    <font>
      <b/>
      <sz val="14"/>
      <color theme="1"/>
      <name val="メイリオ"/>
      <family val="3"/>
      <charset val="128"/>
    </font>
    <font>
      <u/>
      <sz val="11"/>
      <color theme="1"/>
      <name val="メイリオ"/>
      <family val="3"/>
      <charset val="128"/>
    </font>
    <font>
      <b/>
      <sz val="10"/>
      <color theme="1"/>
      <name val="メイリオ"/>
      <family val="3"/>
      <charset val="128"/>
    </font>
    <font>
      <u/>
      <sz val="10"/>
      <color theme="1"/>
      <name val="メイリオ"/>
      <family val="3"/>
      <charset val="128"/>
    </font>
    <font>
      <b/>
      <sz val="12"/>
      <color theme="1"/>
      <name val="游ゴシック"/>
      <family val="3"/>
      <charset val="128"/>
      <scheme val="minor"/>
    </font>
    <font>
      <b/>
      <u/>
      <sz val="12"/>
      <color theme="1"/>
      <name val="メイリオ"/>
      <family val="3"/>
      <charset val="128"/>
    </font>
    <font>
      <sz val="9"/>
      <name val="メイリオ"/>
      <family val="3"/>
      <charset val="128"/>
    </font>
    <font>
      <sz val="8"/>
      <name val="メイリオ"/>
      <family val="3"/>
      <charset val="128"/>
    </font>
    <font>
      <b/>
      <sz val="10"/>
      <color theme="0"/>
      <name val="メイリオ"/>
      <family val="3"/>
      <charset val="128"/>
    </font>
    <font>
      <b/>
      <sz val="11"/>
      <color theme="0"/>
      <name val="游ゴシック"/>
      <family val="2"/>
      <charset val="128"/>
      <scheme val="minor"/>
    </font>
    <font>
      <b/>
      <sz val="9"/>
      <color theme="0"/>
      <name val="メイリオ"/>
      <family val="3"/>
      <charset val="128"/>
    </font>
    <font>
      <u/>
      <sz val="11"/>
      <color theme="10"/>
      <name val="游ゴシック"/>
      <family val="2"/>
      <charset val="128"/>
      <scheme val="minor"/>
    </font>
    <font>
      <sz val="9"/>
      <color theme="1"/>
      <name val="游ゴシック"/>
      <family val="2"/>
      <charset val="128"/>
      <scheme val="minor"/>
    </font>
    <font>
      <b/>
      <sz val="11"/>
      <name val="メイリオ"/>
      <family val="3"/>
      <charset val="128"/>
    </font>
    <font>
      <sz val="6"/>
      <name val="メイリオ"/>
      <family val="3"/>
      <charset val="128"/>
    </font>
    <font>
      <b/>
      <sz val="40"/>
      <color rgb="FFFF6565"/>
      <name val="メイリオ"/>
      <family val="3"/>
      <charset val="128"/>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9" fontId="5"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13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9" fontId="3" fillId="0" borderId="0" xfId="1" applyFont="1">
      <alignment vertical="center"/>
    </xf>
    <xf numFmtId="9" fontId="0" fillId="0" borderId="0" xfId="1" applyFont="1">
      <alignment vertical="center"/>
    </xf>
    <xf numFmtId="9" fontId="3" fillId="0" borderId="0" xfId="0" applyNumberFormat="1"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7" xfId="0" applyFont="1" applyBorder="1" applyAlignment="1">
      <alignment horizontal="left" vertical="center"/>
    </xf>
    <xf numFmtId="0" fontId="7" fillId="0" borderId="2" xfId="0" applyFont="1" applyBorder="1">
      <alignment vertical="center"/>
    </xf>
    <xf numFmtId="0" fontId="8" fillId="0" borderId="9" xfId="0" applyFont="1" applyBorder="1">
      <alignment vertical="center"/>
    </xf>
    <xf numFmtId="0" fontId="8" fillId="0" borderId="3" xfId="0" applyFont="1" applyBorder="1">
      <alignment vertical="center"/>
    </xf>
    <xf numFmtId="0" fontId="8" fillId="0" borderId="6" xfId="0" applyFont="1" applyBorder="1">
      <alignment vertical="center"/>
    </xf>
    <xf numFmtId="0" fontId="8" fillId="0" borderId="4" xfId="0" applyFont="1" applyBorder="1">
      <alignment vertical="center"/>
    </xf>
    <xf numFmtId="0" fontId="12" fillId="0" borderId="6"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4" fillId="0" borderId="1" xfId="0" applyFont="1" applyBorder="1" applyAlignment="1">
      <alignment horizontal="left" vertical="center"/>
    </xf>
    <xf numFmtId="0" fontId="19" fillId="2" borderId="0" xfId="0" applyFont="1" applyFill="1" applyAlignment="1">
      <alignment horizontal="left" vertical="center"/>
    </xf>
    <xf numFmtId="0" fontId="19" fillId="0" borderId="0" xfId="0" applyFont="1" applyAlignment="1">
      <alignment vertical="center" wrapText="1"/>
    </xf>
    <xf numFmtId="0" fontId="6" fillId="0" borderId="0" xfId="0" applyFont="1" applyAlignment="1">
      <alignment horizontal="left" vertical="center"/>
    </xf>
    <xf numFmtId="0" fontId="0" fillId="0" borderId="0" xfId="0" applyAlignment="1">
      <alignment horizontal="center" vertical="center"/>
    </xf>
    <xf numFmtId="0" fontId="2" fillId="0" borderId="14" xfId="0" applyFont="1" applyBorder="1" applyAlignment="1">
      <alignment horizontal="right" vertical="center"/>
    </xf>
    <xf numFmtId="0" fontId="2" fillId="0" borderId="15" xfId="0" applyFont="1" applyBorder="1">
      <alignment vertical="center"/>
    </xf>
    <xf numFmtId="0" fontId="2" fillId="0" borderId="16" xfId="0" applyFont="1" applyBorder="1">
      <alignment vertical="center"/>
    </xf>
    <xf numFmtId="0" fontId="19" fillId="0" borderId="17" xfId="0" applyFont="1" applyBorder="1" applyAlignment="1">
      <alignment horizontal="center" vertical="center"/>
    </xf>
    <xf numFmtId="176" fontId="20" fillId="0" borderId="1" xfId="0" applyNumberFormat="1" applyFont="1" applyBorder="1">
      <alignment vertical="center"/>
    </xf>
    <xf numFmtId="176" fontId="19" fillId="0" borderId="1" xfId="0" applyNumberFormat="1" applyFont="1" applyBorder="1">
      <alignment vertical="center"/>
    </xf>
    <xf numFmtId="176" fontId="19" fillId="0" borderId="1" xfId="1" applyNumberFormat="1" applyFont="1" applyBorder="1">
      <alignment vertical="center"/>
    </xf>
    <xf numFmtId="176" fontId="20" fillId="0" borderId="1" xfId="1" applyNumberFormat="1" applyFont="1" applyBorder="1">
      <alignment vertical="center"/>
    </xf>
    <xf numFmtId="176" fontId="20" fillId="0" borderId="20" xfId="0" applyNumberFormat="1" applyFont="1" applyBorder="1">
      <alignment vertical="center"/>
    </xf>
    <xf numFmtId="0" fontId="8" fillId="0" borderId="8" xfId="0" applyFont="1" applyBorder="1" applyAlignment="1">
      <alignment horizontal="left" vertical="center"/>
    </xf>
    <xf numFmtId="0" fontId="8" fillId="0" borderId="0" xfId="0" applyFont="1">
      <alignment vertical="center"/>
    </xf>
    <xf numFmtId="0" fontId="8" fillId="0" borderId="10" xfId="0" applyFont="1" applyBorder="1">
      <alignment vertical="center"/>
    </xf>
    <xf numFmtId="0" fontId="2" fillId="0" borderId="22" xfId="0" applyFont="1" applyBorder="1" applyAlignment="1">
      <alignment horizontal="right" vertical="center"/>
    </xf>
    <xf numFmtId="0" fontId="2" fillId="0" borderId="12" xfId="0" applyFont="1" applyBorder="1">
      <alignment vertical="center"/>
    </xf>
    <xf numFmtId="0" fontId="2" fillId="0" borderId="23" xfId="0" applyFont="1" applyBorder="1">
      <alignment vertical="center"/>
    </xf>
    <xf numFmtId="0" fontId="0" fillId="0" borderId="0" xfId="0" applyAlignment="1">
      <alignment horizontal="left" vertical="center"/>
    </xf>
    <xf numFmtId="0" fontId="20" fillId="0" borderId="24" xfId="0" applyFont="1" applyBorder="1" applyAlignment="1">
      <alignment horizontal="center" vertical="center"/>
    </xf>
    <xf numFmtId="176" fontId="20" fillId="0" borderId="5" xfId="0" applyNumberFormat="1" applyFont="1" applyBorder="1">
      <alignment vertical="center"/>
    </xf>
    <xf numFmtId="176" fontId="19" fillId="0" borderId="5" xfId="0" applyNumberFormat="1" applyFont="1" applyBorder="1">
      <alignment vertical="center"/>
    </xf>
    <xf numFmtId="176" fontId="21" fillId="0" borderId="5" xfId="0" applyNumberFormat="1" applyFont="1" applyBorder="1">
      <alignment vertical="center"/>
    </xf>
    <xf numFmtId="176" fontId="20" fillId="0" borderId="25" xfId="0" applyNumberFormat="1" applyFont="1" applyBorder="1">
      <alignment vertical="center"/>
    </xf>
    <xf numFmtId="0" fontId="23" fillId="0" borderId="1" xfId="0" applyFont="1" applyBorder="1" applyAlignment="1">
      <alignment horizontal="left" vertical="center"/>
    </xf>
    <xf numFmtId="0" fontId="0" fillId="0" borderId="1" xfId="0"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 fillId="0" borderId="19" xfId="0" applyFont="1" applyBorder="1" applyAlignment="1">
      <alignment horizontal="left" vertical="center"/>
    </xf>
    <xf numFmtId="0" fontId="22" fillId="0" borderId="19" xfId="2"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23" fillId="0" borderId="20" xfId="0" applyFont="1" applyBorder="1" applyAlignment="1">
      <alignment horizontal="left" vertical="center"/>
    </xf>
    <xf numFmtId="0" fontId="22" fillId="0" borderId="26" xfId="2" applyBorder="1" applyAlignment="1">
      <alignment horizontal="left" vertical="center"/>
    </xf>
    <xf numFmtId="0" fontId="3" fillId="0" borderId="13" xfId="0" applyFont="1" applyBorder="1" applyAlignment="1">
      <alignment horizontal="center" vertical="center"/>
    </xf>
    <xf numFmtId="176" fontId="20" fillId="0" borderId="29" xfId="0" applyNumberFormat="1" applyFont="1" applyBorder="1">
      <alignment vertical="center"/>
    </xf>
    <xf numFmtId="176" fontId="20" fillId="0" borderId="7" xfId="0" applyNumberFormat="1" applyFont="1" applyBorder="1">
      <alignment vertical="center"/>
    </xf>
    <xf numFmtId="0" fontId="23" fillId="0" borderId="29" xfId="0" applyFont="1" applyBorder="1" applyAlignment="1">
      <alignment horizontal="left" vertical="center"/>
    </xf>
    <xf numFmtId="0" fontId="3" fillId="0" borderId="5" xfId="0" applyFont="1" applyBorder="1" applyAlignment="1">
      <alignment horizontal="center" vertical="center"/>
    </xf>
    <xf numFmtId="0" fontId="0" fillId="5" borderId="0" xfId="0" applyFill="1">
      <alignment vertical="center"/>
    </xf>
    <xf numFmtId="0" fontId="8" fillId="5" borderId="0" xfId="0" applyFont="1" applyFill="1" applyAlignment="1">
      <alignment horizontal="center" vertical="center" wrapText="1"/>
    </xf>
    <xf numFmtId="0" fontId="2" fillId="5" borderId="15" xfId="0" applyFont="1" applyFill="1" applyBorder="1">
      <alignment vertical="center"/>
    </xf>
    <xf numFmtId="0" fontId="2" fillId="5" borderId="12" xfId="0" applyFont="1" applyFill="1" applyBorder="1">
      <alignment vertical="center"/>
    </xf>
    <xf numFmtId="176" fontId="20" fillId="5" borderId="1" xfId="0" applyNumberFormat="1" applyFont="1" applyFill="1" applyBorder="1">
      <alignment vertical="center"/>
    </xf>
    <xf numFmtId="176" fontId="20" fillId="5" borderId="5" xfId="0" applyNumberFormat="1" applyFont="1" applyFill="1" applyBorder="1">
      <alignment vertical="center"/>
    </xf>
    <xf numFmtId="0" fontId="23" fillId="5" borderId="1" xfId="0" applyFont="1" applyFill="1" applyBorder="1" applyAlignment="1">
      <alignment horizontal="left" vertical="center"/>
    </xf>
    <xf numFmtId="0" fontId="0" fillId="5" borderId="19" xfId="0" applyFill="1" applyBorder="1" applyAlignment="1">
      <alignment horizontal="left" vertical="center"/>
    </xf>
    <xf numFmtId="0" fontId="3" fillId="5" borderId="0" xfId="0" applyFont="1" applyFill="1">
      <alignment vertical="center"/>
    </xf>
    <xf numFmtId="176" fontId="19" fillId="5" borderId="1" xfId="0" applyNumberFormat="1" applyFont="1" applyFill="1" applyBorder="1">
      <alignment vertical="center"/>
    </xf>
    <xf numFmtId="0" fontId="23" fillId="5" borderId="1" xfId="0" applyFont="1" applyFill="1" applyBorder="1" applyAlignment="1">
      <alignment horizontal="left" vertical="center" wrapText="1"/>
    </xf>
    <xf numFmtId="0" fontId="22" fillId="5" borderId="28" xfId="2" applyFill="1" applyBorder="1" applyAlignment="1">
      <alignment horizontal="left" vertical="center"/>
    </xf>
    <xf numFmtId="0" fontId="3" fillId="4" borderId="5" xfId="0" applyFont="1" applyFill="1" applyBorder="1" applyAlignment="1">
      <alignment horizontal="center" vertical="center"/>
    </xf>
    <xf numFmtId="0" fontId="3" fillId="4" borderId="13" xfId="0" applyFont="1" applyFill="1" applyBorder="1" applyAlignment="1">
      <alignment horizontal="center" vertical="center"/>
    </xf>
    <xf numFmtId="0" fontId="18" fillId="4" borderId="5" xfId="0" applyFont="1" applyFill="1" applyBorder="1" applyAlignment="1">
      <alignment horizontal="left" vertic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7" fillId="4" borderId="5"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3" xfId="0" applyFont="1" applyFill="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0" fillId="3" borderId="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2" xfId="0" applyFont="1" applyFill="1" applyBorder="1" applyAlignment="1">
      <alignment horizontal="center"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2" xfId="0" applyFont="1" applyBorder="1" applyAlignment="1">
      <alignment horizontal="left" vertic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4" fillId="4" borderId="2" xfId="0" applyFont="1" applyFill="1" applyBorder="1" applyAlignment="1">
      <alignment horizontal="center" vertical="center"/>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26" fillId="0" borderId="7" xfId="0" applyFont="1" applyBorder="1" applyAlignment="1">
      <alignment horizontal="right" vertical="center" wrapText="1"/>
    </xf>
    <xf numFmtId="0" fontId="26" fillId="0" borderId="8" xfId="0" applyFont="1" applyBorder="1" applyAlignment="1">
      <alignment horizontal="right" vertical="center" wrapText="1"/>
    </xf>
    <xf numFmtId="0" fontId="26" fillId="0" borderId="9" xfId="0" applyFont="1" applyBorder="1" applyAlignment="1">
      <alignment horizontal="right" vertical="center" wrapText="1"/>
    </xf>
    <xf numFmtId="0" fontId="26" fillId="0" borderId="0" xfId="0" applyFont="1" applyAlignment="1">
      <alignment horizontal="right" vertical="center" wrapText="1"/>
    </xf>
    <xf numFmtId="0" fontId="26" fillId="0" borderId="6" xfId="0" applyFont="1" applyBorder="1" applyAlignment="1">
      <alignment horizontal="right" vertical="center" wrapText="1"/>
    </xf>
    <xf numFmtId="0" fontId="26" fillId="0" borderId="10" xfId="0" applyFont="1" applyBorder="1" applyAlignment="1">
      <alignment horizontal="righ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6" fillId="0" borderId="9" xfId="0" applyFont="1" applyBorder="1" applyAlignment="1">
      <alignment horizontal="right" vertical="center" wrapText="1"/>
    </xf>
    <xf numFmtId="0" fontId="16" fillId="0" borderId="0" xfId="0" applyFont="1" applyAlignment="1">
      <alignment horizontal="right" vertical="center" wrapText="1"/>
    </xf>
    <xf numFmtId="0" fontId="16" fillId="0" borderId="3" xfId="0" applyFont="1" applyBorder="1" applyAlignment="1">
      <alignment horizontal="right" vertical="center" wrapText="1"/>
    </xf>
    <xf numFmtId="0" fontId="13"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left" vertical="center" wrapText="1"/>
    </xf>
    <xf numFmtId="0" fontId="22" fillId="0" borderId="26" xfId="2" applyBorder="1" applyAlignment="1">
      <alignment horizontal="left" vertical="center" wrapText="1"/>
    </xf>
    <xf numFmtId="0" fontId="22" fillId="0" borderId="27" xfId="2" applyBorder="1" applyAlignment="1">
      <alignment horizontal="left" vertical="center"/>
    </xf>
    <xf numFmtId="0" fontId="22" fillId="0" borderId="28" xfId="2" applyBorder="1" applyAlignment="1">
      <alignment horizontal="left" vertical="center"/>
    </xf>
    <xf numFmtId="0" fontId="18" fillId="0" borderId="5" xfId="0" applyFont="1" applyBorder="1" applyAlignment="1">
      <alignment horizontal="center" vertical="center"/>
    </xf>
    <xf numFmtId="0" fontId="18" fillId="0" borderId="13" xfId="0" applyFont="1" applyBorder="1" applyAlignment="1">
      <alignment horizontal="center" vertical="center"/>
    </xf>
    <xf numFmtId="0" fontId="17" fillId="4" borderId="5" xfId="0" applyFont="1" applyFill="1" applyBorder="1" applyAlignment="1">
      <alignment horizontal="center" vertical="center"/>
    </xf>
    <xf numFmtId="0" fontId="17" fillId="4" borderId="13" xfId="0" applyFont="1" applyFill="1" applyBorder="1" applyAlignment="1">
      <alignment horizontal="center" vertical="center"/>
    </xf>
    <xf numFmtId="0" fontId="18" fillId="4" borderId="5" xfId="0" applyFont="1" applyFill="1" applyBorder="1" applyAlignment="1">
      <alignment horizontal="left" vertic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7" fillId="4" borderId="5"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3" xfId="0" applyFont="1" applyFill="1" applyBorder="1" applyAlignment="1">
      <alignment horizontal="left" vertical="center"/>
    </xf>
  </cellXfs>
  <cellStyles count="3">
    <cellStyle name="パーセント" xfId="1" builtinId="5"/>
    <cellStyle name="ハイパーリンク" xfId="2" builtinId="8"/>
    <cellStyle name="標準" xfId="0" builtinId="0"/>
  </cellStyles>
  <dxfs count="1">
    <dxf>
      <font>
        <b/>
        <i val="0"/>
        <color theme="0"/>
      </font>
      <fill>
        <patternFill>
          <bgColor rgb="FFFF6565"/>
        </patternFill>
      </fill>
    </dxf>
  </dxfs>
  <tableStyles count="0" defaultTableStyle="TableStyleMedium2" defaultPivotStyle="PivotStyleLight16"/>
  <colors>
    <mruColors>
      <color rgb="FFFF6565"/>
      <color rgb="FFF9FAFD"/>
      <color rgb="FFFEF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6219368968357E-2"/>
          <c:y val="0"/>
          <c:w val="0.82664863181740289"/>
          <c:h val="1"/>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E63-4D3B-8DBE-ADB8775103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E63-4D3B-8DBE-ADB877510341}"/>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DE63-4D3B-8DBE-ADB877510341}"/>
              </c:ext>
            </c:extLst>
          </c:dPt>
          <c:dLbls>
            <c:delete val="1"/>
          </c:dLbls>
          <c:val>
            <c:numRef>
              <c:f>就業規則診断Version2025!$R$2:$R$4</c:f>
              <c:numCache>
                <c:formatCode>0%</c:formatCode>
                <c:ptCount val="3"/>
                <c:pt idx="0">
                  <c:v>0.99999999999999933</c:v>
                </c:pt>
                <c:pt idx="1">
                  <c:v>0</c:v>
                </c:pt>
                <c:pt idx="2">
                  <c:v>1</c:v>
                </c:pt>
              </c:numCache>
            </c:numRef>
          </c:val>
          <c:extLst>
            <c:ext xmlns:c16="http://schemas.microsoft.com/office/drawing/2014/chart" uri="{C3380CC4-5D6E-409C-BE32-E72D297353CC}">
              <c16:uniqueId val="{00000006-DE63-4D3B-8DBE-ADB877510341}"/>
            </c:ext>
          </c:extLst>
        </c:ser>
        <c:dLbls>
          <c:showLegendKey val="0"/>
          <c:showVal val="1"/>
          <c:showCatName val="0"/>
          <c:showSerName val="0"/>
          <c:showPercent val="0"/>
          <c:showBubbleSize val="0"/>
          <c:showLeaderLines val="1"/>
        </c:dLbls>
        <c:firstSliceAng val="270"/>
        <c:holeSize val="7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181428</xdr:colOff>
      <xdr:row>3</xdr:row>
      <xdr:rowOff>27214</xdr:rowOff>
    </xdr:from>
    <xdr:to>
      <xdr:col>12</xdr:col>
      <xdr:colOff>607785</xdr:colOff>
      <xdr:row>10</xdr:row>
      <xdr:rowOff>208642</xdr:rowOff>
    </xdr:to>
    <xdr:graphicFrame macro="">
      <xdr:nvGraphicFramePr>
        <xdr:cNvPr id="2" name="グラフ 1">
          <a:extLst>
            <a:ext uri="{FF2B5EF4-FFF2-40B4-BE49-F238E27FC236}">
              <a16:creationId xmlns:a16="http://schemas.microsoft.com/office/drawing/2014/main" id="{273E3D92-3D42-4003-9408-7B643AA6B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729796</xdr:colOff>
      <xdr:row>6</xdr:row>
      <xdr:rowOff>18146</xdr:rowOff>
    </xdr:from>
    <xdr:to>
      <xdr:col>12</xdr:col>
      <xdr:colOff>59417</xdr:colOff>
      <xdr:row>7</xdr:row>
      <xdr:rowOff>189893</xdr:rowOff>
    </xdr:to>
    <xdr:sp macro="" textlink="">
      <xdr:nvSpPr>
        <xdr:cNvPr id="3" name="テキスト ボックス 2">
          <a:extLst>
            <a:ext uri="{FF2B5EF4-FFF2-40B4-BE49-F238E27FC236}">
              <a16:creationId xmlns:a16="http://schemas.microsoft.com/office/drawing/2014/main" id="{3AA2CDC2-425D-4522-A306-DB89F8837073}"/>
            </a:ext>
          </a:extLst>
        </xdr:cNvPr>
        <xdr:cNvSpPr txBox="1"/>
      </xdr:nvSpPr>
      <xdr:spPr>
        <a:xfrm>
          <a:off x="8967016" y="1435466"/>
          <a:ext cx="1112701" cy="4003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i="0" u="none" strike="noStrike">
              <a:solidFill>
                <a:srgbClr val="000000"/>
              </a:solidFill>
              <a:latin typeface="メイリオ" panose="020B0604030504040204" pitchFamily="50" charset="-128"/>
              <a:ea typeface="メイリオ" panose="020B0604030504040204" pitchFamily="50" charset="-128"/>
            </a:rPr>
            <a:t>【</a:t>
          </a:r>
          <a:r>
            <a:rPr kumimoji="1" lang="ja-JP" altLang="en-US" sz="1400" b="1" i="0" u="none" strike="noStrike">
              <a:solidFill>
                <a:srgbClr val="000000"/>
              </a:solidFill>
              <a:latin typeface="メイリオ" panose="020B0604030504040204" pitchFamily="50" charset="-128"/>
              <a:ea typeface="メイリオ" panose="020B0604030504040204" pitchFamily="50" charset="-128"/>
            </a:rPr>
            <a:t>対応率</a:t>
          </a:r>
          <a:r>
            <a:rPr kumimoji="1" lang="en-US" altLang="ja-JP" sz="1400" b="1" i="0">
              <a:solidFill>
                <a:schemeClr val="dk1"/>
              </a:solidFill>
              <a:effectLst/>
              <a:latin typeface="+mn-lt"/>
              <a:ea typeface="+mn-ea"/>
              <a:cs typeface="+mn-cs"/>
            </a:rPr>
            <a:t>】</a:t>
          </a:r>
          <a:endParaRPr kumimoji="1" lang="en-US" altLang="en-US" sz="1400" b="1" i="0" u="none" strike="noStrike">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513897</xdr:colOff>
      <xdr:row>7</xdr:row>
      <xdr:rowOff>151064</xdr:rowOff>
    </xdr:from>
    <xdr:to>
      <xdr:col>12</xdr:col>
      <xdr:colOff>275316</xdr:colOff>
      <xdr:row>10</xdr:row>
      <xdr:rowOff>75474</xdr:rowOff>
    </xdr:to>
    <xdr:sp macro="" textlink="$R$2">
      <xdr:nvSpPr>
        <xdr:cNvPr id="4" name="テキスト ボックス 3">
          <a:extLst>
            <a:ext uri="{FF2B5EF4-FFF2-40B4-BE49-F238E27FC236}">
              <a16:creationId xmlns:a16="http://schemas.microsoft.com/office/drawing/2014/main" id="{E26548DA-5324-41FD-BABC-02273942C0A4}"/>
            </a:ext>
          </a:extLst>
        </xdr:cNvPr>
        <xdr:cNvSpPr txBox="1"/>
      </xdr:nvSpPr>
      <xdr:spPr>
        <a:xfrm>
          <a:off x="8751117" y="1796984"/>
          <a:ext cx="1544499" cy="62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A543B0-CB97-4268-8467-A8B9026D6747}" type="TxLink">
            <a:rPr kumimoji="1" lang="en-US" altLang="en-US" sz="5400" b="0" i="0" u="none" strike="noStrike">
              <a:solidFill>
                <a:srgbClr val="000000"/>
              </a:solidFill>
              <a:latin typeface="Impact" panose="020B0806030902050204" pitchFamily="34" charset="0"/>
              <a:ea typeface="メイリオ"/>
            </a:rPr>
            <a:pPr algn="ctr"/>
            <a:t>100%</a:t>
          </a:fld>
          <a:endParaRPr kumimoji="1" lang="ja-JP" altLang="en-US" sz="177700" b="0">
            <a:latin typeface="Impact" panose="020B080603090205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hlw.go.jp/hatarakikata/overtime.html" TargetMode="External"/><Relationship Id="rId3" Type="http://schemas.openxmlformats.org/officeDocument/2006/relationships/hyperlink" Target="https://www.mhlw.go.jp/content/000463186.pdf" TargetMode="External"/><Relationship Id="rId7" Type="http://schemas.openxmlformats.org/officeDocument/2006/relationships/hyperlink" Target="https://kawakubo373.com/blog/2018/013327/" TargetMode="External"/><Relationship Id="rId2" Type="http://schemas.openxmlformats.org/officeDocument/2006/relationships/hyperlink" Target="https://roudou-pro.com/columns/236/" TargetMode="External"/><Relationship Id="rId1" Type="http://schemas.openxmlformats.org/officeDocument/2006/relationships/hyperlink" Target="https://www.city.kita.tokyo.jp/johoseisaku/mynumber/gaiyou/documents/penalty.pdf" TargetMode="External"/><Relationship Id="rId6" Type="http://schemas.openxmlformats.org/officeDocument/2006/relationships/hyperlink" Target="https://elaws.e-gov.go.jp/document?lawid=405AC0000000076" TargetMode="External"/><Relationship Id="rId11" Type="http://schemas.openxmlformats.org/officeDocument/2006/relationships/drawing" Target="../drawings/drawing1.xml"/><Relationship Id="rId5" Type="http://schemas.openxmlformats.org/officeDocument/2006/relationships/hyperlink" Target="https://jsite.mhlw.go.jp/tokyo-roudoukyoku/content/contents/000656438.pdf" TargetMode="External"/><Relationship Id="rId10" Type="http://schemas.openxmlformats.org/officeDocument/2006/relationships/printerSettings" Target="../printerSettings/printerSettings1.bin"/><Relationship Id="rId4" Type="http://schemas.openxmlformats.org/officeDocument/2006/relationships/hyperlink" Target="https://www.tokyo-cci.or.jp/file.jsp?id=4562" TargetMode="External"/><Relationship Id="rId9" Type="http://schemas.openxmlformats.org/officeDocument/2006/relationships/hyperlink" Target="https://www.mhlw.go.jp/hatarakikata/overti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4762-CB21-4663-B3AB-653849A2C706}">
  <sheetPr>
    <pageSetUpPr fitToPage="1"/>
  </sheetPr>
  <dimension ref="A1:AN50"/>
  <sheetViews>
    <sheetView showGridLines="0" tabSelected="1" view="pageBreakPreview" zoomScale="65" zoomScaleNormal="70" zoomScaleSheetLayoutView="91" workbookViewId="0">
      <selection activeCell="C46" sqref="C46"/>
    </sheetView>
  </sheetViews>
  <sheetFormatPr defaultRowHeight="18" x14ac:dyDescent="0.45"/>
  <cols>
    <col min="1" max="1" width="5.69921875" bestFit="1" customWidth="1"/>
    <col min="3" max="14" width="11.69921875" customWidth="1"/>
    <col min="15" max="16" width="15.59765625" customWidth="1"/>
    <col min="17" max="17" width="20.19921875" customWidth="1"/>
    <col min="19" max="20" width="14.3984375" customWidth="1"/>
    <col min="21" max="22" width="13.59765625" customWidth="1"/>
    <col min="23" max="23" width="59.69921875" style="24" customWidth="1"/>
    <col min="24" max="24" width="67.69921875" style="40" customWidth="1"/>
    <col min="27" max="27" width="8.59765625" customWidth="1"/>
    <col min="40" max="40" width="8.59765625" customWidth="1"/>
  </cols>
  <sheetData>
    <row r="1" spans="1:40" x14ac:dyDescent="0.45">
      <c r="A1" t="s">
        <v>0</v>
      </c>
    </row>
    <row r="2" spans="1:40" ht="21.6" x14ac:dyDescent="0.45">
      <c r="C2" s="81" t="s">
        <v>1</v>
      </c>
      <c r="D2" s="82"/>
      <c r="E2" s="82"/>
      <c r="F2" s="82"/>
      <c r="G2" s="82"/>
      <c r="H2" s="82"/>
      <c r="I2" s="82"/>
      <c r="J2" s="82"/>
      <c r="K2" s="82"/>
      <c r="L2" s="82"/>
      <c r="M2" s="82"/>
      <c r="N2" s="82"/>
      <c r="O2" s="82"/>
      <c r="P2" s="83"/>
      <c r="Q2" s="23"/>
      <c r="R2" s="3">
        <f>SUM(R13:R43)</f>
        <v>0.99999999999999933</v>
      </c>
      <c r="S2" s="3"/>
      <c r="T2" s="3"/>
      <c r="U2" s="1" t="s">
        <v>2</v>
      </c>
    </row>
    <row r="3" spans="1:40" ht="18" customHeight="1" x14ac:dyDescent="0.45">
      <c r="C3" s="84" t="s">
        <v>3</v>
      </c>
      <c r="D3" s="85"/>
      <c r="E3" s="85"/>
      <c r="F3" s="85"/>
      <c r="G3" s="85"/>
      <c r="H3" s="85"/>
      <c r="I3" s="85"/>
      <c r="J3" s="86"/>
      <c r="K3" s="87" t="s">
        <v>4</v>
      </c>
      <c r="L3" s="87"/>
      <c r="M3" s="87"/>
      <c r="N3" s="87"/>
      <c r="O3" s="87"/>
      <c r="P3" s="88"/>
      <c r="Q3" s="21"/>
      <c r="R3" s="5">
        <f>A12-R2</f>
        <v>0</v>
      </c>
      <c r="S3" s="5"/>
      <c r="T3" s="5"/>
      <c r="U3" t="s">
        <v>5</v>
      </c>
      <c r="AB3" s="2"/>
      <c r="AC3" s="2"/>
      <c r="AD3" s="2"/>
      <c r="AE3" s="2"/>
      <c r="AF3" s="2"/>
      <c r="AG3" s="2"/>
      <c r="AH3" s="2"/>
      <c r="AI3" s="2"/>
      <c r="AJ3" s="2"/>
      <c r="AK3" s="2"/>
      <c r="AL3" s="2"/>
      <c r="AM3" s="2"/>
      <c r="AN3" s="2"/>
    </row>
    <row r="4" spans="1:40" ht="18" customHeight="1" x14ac:dyDescent="0.45">
      <c r="C4" s="89" t="s">
        <v>6</v>
      </c>
      <c r="D4" s="90"/>
      <c r="E4" s="90"/>
      <c r="F4" s="90"/>
      <c r="G4" s="90"/>
      <c r="H4" s="90"/>
      <c r="I4" s="90"/>
      <c r="J4" s="91"/>
      <c r="K4" s="92"/>
      <c r="L4" s="93"/>
      <c r="M4" s="94"/>
      <c r="N4" s="98" t="s">
        <v>7</v>
      </c>
      <c r="O4" s="99"/>
      <c r="P4" s="100"/>
      <c r="Q4" s="22"/>
      <c r="R4" s="4">
        <v>1</v>
      </c>
      <c r="S4" s="4"/>
      <c r="T4" s="4"/>
      <c r="V4" s="1"/>
      <c r="W4" s="2"/>
      <c r="X4" s="7"/>
      <c r="Y4" s="1"/>
      <c r="Z4" s="1"/>
      <c r="AA4" s="1"/>
      <c r="AB4" s="1"/>
      <c r="AC4" s="1"/>
      <c r="AD4" s="1"/>
      <c r="AE4" s="1"/>
      <c r="AF4" s="1"/>
      <c r="AG4" s="1"/>
      <c r="AH4" s="1"/>
      <c r="AI4" s="1"/>
      <c r="AJ4" s="1"/>
      <c r="AK4" s="1"/>
      <c r="AL4" s="1"/>
      <c r="AM4" s="1"/>
      <c r="AN4" s="1"/>
    </row>
    <row r="5" spans="1:40" ht="18" customHeight="1" x14ac:dyDescent="0.45">
      <c r="C5" s="101" t="s">
        <v>8</v>
      </c>
      <c r="D5" s="102"/>
      <c r="E5" s="102"/>
      <c r="F5" s="102"/>
      <c r="G5" s="102"/>
      <c r="H5" s="102"/>
      <c r="I5" s="102"/>
      <c r="J5" s="103"/>
      <c r="K5" s="92"/>
      <c r="L5" s="93"/>
      <c r="M5" s="94"/>
      <c r="N5" s="104">
        <f>SUM(S13:S43)</f>
        <v>0</v>
      </c>
      <c r="O5" s="105"/>
      <c r="P5" s="110" t="s">
        <v>9</v>
      </c>
      <c r="Q5" s="22"/>
      <c r="R5" s="11" t="s">
        <v>10</v>
      </c>
      <c r="S5" s="34"/>
      <c r="T5" s="34"/>
      <c r="U5" s="12"/>
      <c r="V5" s="1"/>
      <c r="W5" s="2"/>
      <c r="X5" s="7"/>
      <c r="Y5" s="1"/>
      <c r="Z5" s="1"/>
      <c r="AA5" s="1"/>
      <c r="AB5" s="1"/>
      <c r="AC5" s="1"/>
      <c r="AD5" s="1"/>
      <c r="AE5" s="1"/>
      <c r="AF5" s="1"/>
      <c r="AG5" s="1"/>
      <c r="AH5" s="1"/>
      <c r="AI5" s="1"/>
      <c r="AJ5" s="1"/>
      <c r="AK5" s="1"/>
      <c r="AL5" s="1"/>
      <c r="AM5" s="1"/>
      <c r="AN5" s="1"/>
    </row>
    <row r="6" spans="1:40" ht="18" customHeight="1" x14ac:dyDescent="0.45">
      <c r="C6" s="101"/>
      <c r="D6" s="102"/>
      <c r="E6" s="102"/>
      <c r="F6" s="102"/>
      <c r="G6" s="102"/>
      <c r="H6" s="102"/>
      <c r="I6" s="102"/>
      <c r="J6" s="103"/>
      <c r="K6" s="92"/>
      <c r="L6" s="93"/>
      <c r="M6" s="94"/>
      <c r="N6" s="106"/>
      <c r="O6" s="107"/>
      <c r="P6" s="111"/>
      <c r="Q6" s="8"/>
      <c r="R6" s="13" t="s">
        <v>11</v>
      </c>
      <c r="S6" s="35"/>
      <c r="T6" s="35"/>
      <c r="U6" s="14"/>
      <c r="V6" s="1"/>
      <c r="W6" s="2"/>
      <c r="X6" s="7"/>
      <c r="Y6" s="1"/>
      <c r="Z6" s="1"/>
      <c r="AA6" s="1"/>
      <c r="AB6" s="1"/>
      <c r="AC6" s="1"/>
      <c r="AD6" s="1"/>
      <c r="AE6" s="1"/>
      <c r="AF6" s="1"/>
      <c r="AG6" s="1"/>
      <c r="AH6" s="1"/>
      <c r="AI6" s="1"/>
      <c r="AJ6" s="1"/>
      <c r="AK6" s="1"/>
      <c r="AL6" s="1"/>
      <c r="AM6" s="1"/>
      <c r="AN6" s="1"/>
    </row>
    <row r="7" spans="1:40" ht="18" customHeight="1" x14ac:dyDescent="0.45">
      <c r="C7" s="101"/>
      <c r="D7" s="102"/>
      <c r="E7" s="102"/>
      <c r="F7" s="102"/>
      <c r="G7" s="102"/>
      <c r="H7" s="102"/>
      <c r="I7" s="102"/>
      <c r="J7" s="103"/>
      <c r="K7" s="92"/>
      <c r="L7" s="93"/>
      <c r="M7" s="94"/>
      <c r="N7" s="108"/>
      <c r="O7" s="109"/>
      <c r="P7" s="112"/>
      <c r="Q7" s="8"/>
      <c r="R7" s="15" t="s">
        <v>12</v>
      </c>
      <c r="S7" s="36"/>
      <c r="T7" s="36"/>
      <c r="U7" s="16"/>
      <c r="V7" s="1"/>
      <c r="W7" s="2"/>
      <c r="X7" s="7"/>
      <c r="Y7" s="1"/>
      <c r="Z7" s="1"/>
      <c r="AA7" s="1"/>
      <c r="AB7" s="1"/>
      <c r="AC7" s="1"/>
      <c r="AD7" s="1"/>
      <c r="AE7" s="1"/>
      <c r="AF7" s="1"/>
      <c r="AG7" s="1"/>
      <c r="AH7" s="1"/>
      <c r="AI7" s="1"/>
      <c r="AJ7" s="1"/>
      <c r="AK7" s="1"/>
      <c r="AL7" s="1"/>
      <c r="AM7" s="1"/>
      <c r="AN7" s="1"/>
    </row>
    <row r="8" spans="1:40" x14ac:dyDescent="0.45">
      <c r="C8" s="101"/>
      <c r="D8" s="102"/>
      <c r="E8" s="102"/>
      <c r="F8" s="102"/>
      <c r="G8" s="102"/>
      <c r="H8" s="102"/>
      <c r="I8" s="102"/>
      <c r="J8" s="103"/>
      <c r="K8" s="92"/>
      <c r="L8" s="93"/>
      <c r="M8" s="94"/>
      <c r="N8" s="98" t="s">
        <v>13</v>
      </c>
      <c r="O8" s="99"/>
      <c r="P8" s="100"/>
      <c r="Q8" s="8"/>
      <c r="R8" s="1"/>
      <c r="S8" s="1"/>
      <c r="T8" s="1"/>
      <c r="U8" s="1"/>
      <c r="V8" s="1"/>
      <c r="X8" s="7"/>
      <c r="Y8" s="1"/>
      <c r="Z8" s="1"/>
      <c r="AA8" s="1"/>
      <c r="AB8" s="1"/>
      <c r="AC8" s="1"/>
      <c r="AD8" s="1"/>
      <c r="AE8" s="1"/>
      <c r="AF8" s="1"/>
      <c r="AG8" s="1"/>
      <c r="AH8" s="1"/>
      <c r="AI8" s="1"/>
      <c r="AJ8" s="1"/>
      <c r="AK8" s="1"/>
      <c r="AL8" s="1"/>
      <c r="AM8" s="1"/>
      <c r="AN8" s="1"/>
    </row>
    <row r="9" spans="1:40" ht="18" customHeight="1" x14ac:dyDescent="0.45">
      <c r="C9" s="101"/>
      <c r="D9" s="102"/>
      <c r="E9" s="102"/>
      <c r="F9" s="102"/>
      <c r="G9" s="102"/>
      <c r="H9" s="102"/>
      <c r="I9" s="102"/>
      <c r="J9" s="103"/>
      <c r="K9" s="92"/>
      <c r="L9" s="93"/>
      <c r="M9" s="94"/>
      <c r="N9" s="104">
        <f>SUM(T13:T43)</f>
        <v>0</v>
      </c>
      <c r="O9" s="105"/>
      <c r="P9" s="110" t="s">
        <v>14</v>
      </c>
      <c r="Q9" s="8"/>
      <c r="R9" s="1"/>
      <c r="S9" s="1"/>
      <c r="T9" s="1"/>
      <c r="U9" s="1"/>
      <c r="V9" s="1"/>
      <c r="X9" s="7"/>
      <c r="Y9" s="1"/>
      <c r="Z9" s="1"/>
      <c r="AA9" s="1"/>
      <c r="AB9" s="1"/>
      <c r="AC9" s="1"/>
      <c r="AD9" s="1"/>
      <c r="AE9" s="1"/>
      <c r="AF9" s="1"/>
      <c r="AG9" s="1"/>
      <c r="AH9" s="1"/>
      <c r="AI9" s="1"/>
      <c r="AJ9" s="1"/>
      <c r="AK9" s="1"/>
      <c r="AL9" s="1"/>
      <c r="AM9" s="1"/>
      <c r="AN9" s="1"/>
    </row>
    <row r="10" spans="1:40" ht="19.2" customHeight="1" x14ac:dyDescent="0.45">
      <c r="C10" s="113"/>
      <c r="D10" s="114"/>
      <c r="E10" s="114"/>
      <c r="F10" s="114"/>
      <c r="G10" s="114"/>
      <c r="H10" s="114"/>
      <c r="I10" s="114"/>
      <c r="J10" s="115"/>
      <c r="K10" s="92"/>
      <c r="L10" s="93"/>
      <c r="M10" s="94"/>
      <c r="N10" s="106"/>
      <c r="O10" s="107"/>
      <c r="P10" s="111"/>
      <c r="Q10" s="8"/>
      <c r="R10" s="1"/>
      <c r="S10" s="1"/>
      <c r="T10" s="1"/>
      <c r="U10" s="1"/>
      <c r="V10" s="1"/>
      <c r="X10" s="7"/>
      <c r="Y10" s="1"/>
      <c r="Z10" s="1"/>
      <c r="AA10" s="1"/>
      <c r="AB10" s="1"/>
      <c r="AC10" s="1"/>
      <c r="AD10" s="1"/>
      <c r="AE10" s="1"/>
      <c r="AF10" s="1"/>
      <c r="AG10" s="1"/>
      <c r="AH10" s="1"/>
      <c r="AI10" s="1"/>
      <c r="AJ10" s="1"/>
      <c r="AK10" s="1"/>
      <c r="AL10" s="1"/>
      <c r="AM10" s="1"/>
      <c r="AN10" s="1"/>
    </row>
    <row r="11" spans="1:40" ht="18.45" customHeight="1" thickBot="1" x14ac:dyDescent="0.5">
      <c r="C11" s="17"/>
      <c r="D11" s="18"/>
      <c r="E11" s="18"/>
      <c r="F11" s="18"/>
      <c r="G11" s="18"/>
      <c r="H11" s="18"/>
      <c r="I11" s="18"/>
      <c r="J11" s="19"/>
      <c r="K11" s="95"/>
      <c r="L11" s="96"/>
      <c r="M11" s="97"/>
      <c r="N11" s="108"/>
      <c r="O11" s="109"/>
      <c r="P11" s="112"/>
      <c r="Q11" s="6"/>
      <c r="R11" s="6"/>
      <c r="S11" s="6"/>
      <c r="T11" s="6"/>
      <c r="Y11" s="1"/>
      <c r="Z11" s="1"/>
      <c r="AA11" s="1"/>
      <c r="AB11" s="1"/>
      <c r="AC11" s="1"/>
      <c r="AD11" s="1"/>
      <c r="AE11" s="1"/>
      <c r="AF11" s="1"/>
      <c r="AG11" s="1"/>
      <c r="AH11" s="1"/>
      <c r="AI11" s="1"/>
      <c r="AJ11" s="1"/>
      <c r="AK11" s="1"/>
      <c r="AL11" s="1"/>
      <c r="AM11" s="1"/>
      <c r="AN11" s="1"/>
    </row>
    <row r="12" spans="1:40" ht="19.5" customHeight="1" x14ac:dyDescent="0.45">
      <c r="A12" s="4">
        <v>1</v>
      </c>
      <c r="B12">
        <f>COUNTA(C13:D43)</f>
        <v>31</v>
      </c>
      <c r="C12" s="116" t="s">
        <v>15</v>
      </c>
      <c r="D12" s="116"/>
      <c r="E12" s="116" t="s">
        <v>16</v>
      </c>
      <c r="F12" s="116"/>
      <c r="G12" s="116"/>
      <c r="H12" s="116"/>
      <c r="I12" s="116"/>
      <c r="J12" s="116"/>
      <c r="K12" s="116"/>
      <c r="L12" s="116"/>
      <c r="M12" s="116"/>
      <c r="N12" s="116"/>
      <c r="O12" s="116" t="s">
        <v>17</v>
      </c>
      <c r="P12" s="116"/>
      <c r="Q12" s="9" t="s">
        <v>18</v>
      </c>
      <c r="R12" s="25" t="s">
        <v>19</v>
      </c>
      <c r="S12" s="37" t="s">
        <v>20</v>
      </c>
      <c r="T12" s="37" t="s">
        <v>21</v>
      </c>
      <c r="U12" s="28" t="s">
        <v>22</v>
      </c>
      <c r="V12" s="41" t="s">
        <v>23</v>
      </c>
      <c r="W12" s="48" t="s">
        <v>24</v>
      </c>
      <c r="X12" s="49" t="s">
        <v>25</v>
      </c>
      <c r="Y12" s="1"/>
      <c r="Z12" s="1"/>
      <c r="AA12" s="1"/>
      <c r="AB12" s="1"/>
      <c r="AC12" s="1"/>
      <c r="AD12" s="1"/>
      <c r="AE12" s="1"/>
      <c r="AF12" s="1"/>
      <c r="AG12" s="1"/>
      <c r="AH12" s="1"/>
      <c r="AI12" s="1"/>
      <c r="AJ12" s="1"/>
      <c r="AK12" s="1"/>
      <c r="AL12" s="1"/>
      <c r="AM12" s="1"/>
    </row>
    <row r="13" spans="1:40" ht="19.5" customHeight="1" x14ac:dyDescent="0.45">
      <c r="B13">
        <f>$A$12/$B$12</f>
        <v>3.2258064516129031E-2</v>
      </c>
      <c r="C13" s="117" t="s">
        <v>26</v>
      </c>
      <c r="D13" s="118"/>
      <c r="E13" s="119" t="s">
        <v>27</v>
      </c>
      <c r="F13" s="120"/>
      <c r="G13" s="120"/>
      <c r="H13" s="120"/>
      <c r="I13" s="120"/>
      <c r="J13" s="120"/>
      <c r="K13" s="120"/>
      <c r="L13" s="120"/>
      <c r="M13" s="120"/>
      <c r="N13" s="121"/>
      <c r="O13" s="60" t="s">
        <v>11</v>
      </c>
      <c r="P13" s="56"/>
      <c r="Q13" s="10" t="s">
        <v>28</v>
      </c>
      <c r="R13" s="26">
        <f>IF(O13="対応ができている",B13,IF(O13="対応ができていない",0,IF(O13="対応は不要である",B13,"")))</f>
        <v>3.2258064516129031E-2</v>
      </c>
      <c r="S13" s="38">
        <f t="shared" ref="S13:S43" si="0">IF(O13="対応ができていない",U13,0)</f>
        <v>0</v>
      </c>
      <c r="T13" s="38">
        <f t="shared" ref="T13:T43" si="1">IF(O13="対応ができていない",V13,0)</f>
        <v>0</v>
      </c>
      <c r="U13" s="29"/>
      <c r="V13" s="42"/>
      <c r="W13" s="47"/>
      <c r="X13" s="50"/>
      <c r="Y13" s="1"/>
      <c r="Z13" s="1"/>
      <c r="AA13" s="1"/>
      <c r="AB13" s="1"/>
      <c r="AC13" s="1"/>
      <c r="AD13" s="1"/>
      <c r="AE13" s="1"/>
      <c r="AF13" s="1"/>
      <c r="AG13" s="1"/>
      <c r="AH13" s="1"/>
      <c r="AI13" s="1"/>
      <c r="AJ13" s="1"/>
      <c r="AK13" s="1"/>
      <c r="AL13" s="1"/>
      <c r="AM13" s="1"/>
    </row>
    <row r="14" spans="1:40" ht="19.5" customHeight="1" x14ac:dyDescent="0.45">
      <c r="B14">
        <f t="shared" ref="B14:B39" si="2">$A$12/$B$12</f>
        <v>3.2258064516129031E-2</v>
      </c>
      <c r="C14" s="117" t="s">
        <v>29</v>
      </c>
      <c r="D14" s="118"/>
      <c r="E14" s="119" t="s">
        <v>30</v>
      </c>
      <c r="F14" s="120"/>
      <c r="G14" s="120"/>
      <c r="H14" s="120"/>
      <c r="I14" s="120"/>
      <c r="J14" s="120"/>
      <c r="K14" s="120"/>
      <c r="L14" s="120"/>
      <c r="M14" s="120"/>
      <c r="N14" s="121"/>
      <c r="O14" s="60" t="s">
        <v>11</v>
      </c>
      <c r="P14" s="56"/>
      <c r="Q14" s="10" t="s">
        <v>31</v>
      </c>
      <c r="R14" s="26">
        <f t="shared" ref="R14:R37" si="3">IF(O14="対応ができている",B14,IF(O14="対応ができていない",0,IF(O14="対応は不要である",B14,"")))</f>
        <v>3.2258064516129031E-2</v>
      </c>
      <c r="S14" s="38">
        <f t="shared" si="0"/>
        <v>0</v>
      </c>
      <c r="T14" s="38">
        <f t="shared" si="1"/>
        <v>0</v>
      </c>
      <c r="U14" s="29">
        <v>200</v>
      </c>
      <c r="V14" s="42">
        <v>48</v>
      </c>
      <c r="W14" s="46" t="s">
        <v>32</v>
      </c>
      <c r="X14" s="51" t="s">
        <v>33</v>
      </c>
      <c r="Y14" s="1"/>
      <c r="Z14" s="1"/>
      <c r="AA14" s="1"/>
      <c r="AB14" s="1"/>
      <c r="AC14" s="1"/>
      <c r="AD14" s="1"/>
      <c r="AE14" s="1"/>
      <c r="AF14" s="1"/>
      <c r="AG14" s="1"/>
      <c r="AH14" s="1"/>
      <c r="AI14" s="1"/>
      <c r="AJ14" s="1"/>
      <c r="AK14" s="1"/>
      <c r="AL14" s="1"/>
      <c r="AM14" s="1"/>
    </row>
    <row r="15" spans="1:40" ht="19.5" customHeight="1" x14ac:dyDescent="0.45">
      <c r="B15">
        <f t="shared" si="2"/>
        <v>3.2258064516129031E-2</v>
      </c>
      <c r="C15" s="117" t="s">
        <v>34</v>
      </c>
      <c r="D15" s="118"/>
      <c r="E15" s="119" t="s">
        <v>35</v>
      </c>
      <c r="F15" s="120"/>
      <c r="G15" s="120"/>
      <c r="H15" s="120"/>
      <c r="I15" s="120"/>
      <c r="J15" s="120"/>
      <c r="K15" s="120"/>
      <c r="L15" s="120"/>
      <c r="M15" s="120"/>
      <c r="N15" s="121"/>
      <c r="O15" s="60" t="s">
        <v>11</v>
      </c>
      <c r="P15" s="56"/>
      <c r="Q15" s="10" t="s">
        <v>36</v>
      </c>
      <c r="R15" s="26">
        <f t="shared" si="3"/>
        <v>3.2258064516129031E-2</v>
      </c>
      <c r="S15" s="38">
        <f t="shared" si="0"/>
        <v>0</v>
      </c>
      <c r="T15" s="38">
        <f t="shared" si="1"/>
        <v>0</v>
      </c>
      <c r="U15" s="29">
        <v>30</v>
      </c>
      <c r="V15" s="42">
        <v>6</v>
      </c>
      <c r="W15" s="46" t="s">
        <v>37</v>
      </c>
      <c r="X15" s="51" t="s">
        <v>38</v>
      </c>
      <c r="Y15" s="1"/>
      <c r="Z15" s="1"/>
      <c r="AA15" s="1"/>
      <c r="AB15" s="1"/>
      <c r="AC15" s="1"/>
      <c r="AD15" s="1"/>
      <c r="AE15" s="1"/>
      <c r="AF15" s="1"/>
      <c r="AG15" s="1"/>
      <c r="AH15" s="1"/>
      <c r="AI15" s="1"/>
      <c r="AJ15" s="1"/>
      <c r="AK15" s="1"/>
      <c r="AL15" s="1"/>
      <c r="AM15" s="1"/>
    </row>
    <row r="16" spans="1:40" ht="19.5" customHeight="1" x14ac:dyDescent="0.45">
      <c r="B16">
        <f t="shared" si="2"/>
        <v>3.2258064516129031E-2</v>
      </c>
      <c r="C16" s="117" t="s">
        <v>39</v>
      </c>
      <c r="D16" s="118"/>
      <c r="E16" s="119" t="s">
        <v>40</v>
      </c>
      <c r="F16" s="120"/>
      <c r="G16" s="120"/>
      <c r="H16" s="120"/>
      <c r="I16" s="120"/>
      <c r="J16" s="120"/>
      <c r="K16" s="120"/>
      <c r="L16" s="120"/>
      <c r="M16" s="120"/>
      <c r="N16" s="121"/>
      <c r="O16" s="60" t="s">
        <v>11</v>
      </c>
      <c r="P16" s="56"/>
      <c r="Q16" s="10" t="s">
        <v>36</v>
      </c>
      <c r="R16" s="26">
        <f t="shared" si="3"/>
        <v>3.2258064516129031E-2</v>
      </c>
      <c r="S16" s="38">
        <f t="shared" si="0"/>
        <v>0</v>
      </c>
      <c r="T16" s="38">
        <f t="shared" si="1"/>
        <v>0</v>
      </c>
      <c r="U16" s="30"/>
      <c r="V16" s="42"/>
      <c r="W16" s="46"/>
      <c r="X16" s="50"/>
      <c r="Y16" s="1"/>
      <c r="Z16" s="1"/>
      <c r="AA16" s="1"/>
      <c r="AB16" s="1"/>
      <c r="AC16" s="1"/>
      <c r="AD16" s="1"/>
      <c r="AE16" s="1"/>
      <c r="AF16" s="1"/>
      <c r="AG16" s="1"/>
      <c r="AH16" s="1"/>
      <c r="AI16" s="1"/>
      <c r="AJ16" s="1"/>
      <c r="AK16" s="1"/>
      <c r="AL16" s="1"/>
      <c r="AM16" s="1"/>
    </row>
    <row r="17" spans="2:39" ht="19.5" customHeight="1" x14ac:dyDescent="0.45">
      <c r="B17">
        <f t="shared" si="2"/>
        <v>3.2258064516129031E-2</v>
      </c>
      <c r="C17" s="117" t="s">
        <v>41</v>
      </c>
      <c r="D17" s="118"/>
      <c r="E17" s="119" t="s">
        <v>42</v>
      </c>
      <c r="F17" s="120"/>
      <c r="G17" s="120"/>
      <c r="H17" s="120"/>
      <c r="I17" s="120"/>
      <c r="J17" s="120"/>
      <c r="K17" s="120"/>
      <c r="L17" s="120"/>
      <c r="M17" s="120"/>
      <c r="N17" s="121"/>
      <c r="O17" s="60" t="s">
        <v>11</v>
      </c>
      <c r="P17" s="56"/>
      <c r="Q17" s="10" t="s">
        <v>36</v>
      </c>
      <c r="R17" s="26">
        <f t="shared" si="3"/>
        <v>3.2258064516129031E-2</v>
      </c>
      <c r="S17" s="38">
        <f t="shared" si="0"/>
        <v>0</v>
      </c>
      <c r="T17" s="38">
        <f t="shared" si="1"/>
        <v>0</v>
      </c>
      <c r="U17" s="30">
        <v>30</v>
      </c>
      <c r="V17" s="42">
        <v>6</v>
      </c>
      <c r="W17" s="46" t="s">
        <v>37</v>
      </c>
      <c r="X17" s="51" t="s">
        <v>38</v>
      </c>
      <c r="Y17" s="1"/>
      <c r="Z17" s="1"/>
      <c r="AA17" s="1"/>
      <c r="AB17" s="1"/>
      <c r="AC17" s="1"/>
      <c r="AD17" s="1"/>
      <c r="AE17" s="1"/>
      <c r="AF17" s="1"/>
      <c r="AG17" s="1"/>
      <c r="AH17" s="1"/>
      <c r="AI17" s="1"/>
      <c r="AJ17" s="1"/>
      <c r="AK17" s="1"/>
      <c r="AL17" s="1"/>
      <c r="AM17" s="1"/>
    </row>
    <row r="18" spans="2:39" ht="19.5" customHeight="1" x14ac:dyDescent="0.45">
      <c r="B18">
        <f t="shared" si="2"/>
        <v>3.2258064516129031E-2</v>
      </c>
      <c r="C18" s="117" t="s">
        <v>43</v>
      </c>
      <c r="D18" s="118"/>
      <c r="E18" s="119" t="s">
        <v>44</v>
      </c>
      <c r="F18" s="120"/>
      <c r="G18" s="120"/>
      <c r="H18" s="120"/>
      <c r="I18" s="120"/>
      <c r="J18" s="120"/>
      <c r="K18" s="120"/>
      <c r="L18" s="120"/>
      <c r="M18" s="120"/>
      <c r="N18" s="121"/>
      <c r="O18" s="60" t="s">
        <v>11</v>
      </c>
      <c r="P18" s="56"/>
      <c r="Q18" s="10" t="s">
        <v>45</v>
      </c>
      <c r="R18" s="26">
        <f t="shared" si="3"/>
        <v>3.2258064516129031E-2</v>
      </c>
      <c r="S18" s="38">
        <f t="shared" si="0"/>
        <v>0</v>
      </c>
      <c r="T18" s="38">
        <f t="shared" si="1"/>
        <v>0</v>
      </c>
      <c r="U18" s="30">
        <v>30</v>
      </c>
      <c r="V18" s="42">
        <v>6</v>
      </c>
      <c r="W18" s="46" t="s">
        <v>46</v>
      </c>
      <c r="X18" s="51" t="s">
        <v>47</v>
      </c>
      <c r="Y18" s="1"/>
      <c r="Z18" s="1"/>
      <c r="AA18" s="1"/>
      <c r="AB18" s="1"/>
      <c r="AC18" s="1"/>
      <c r="AD18" s="1"/>
      <c r="AE18" s="1"/>
      <c r="AF18" s="1"/>
      <c r="AG18" s="1"/>
      <c r="AH18" s="1"/>
      <c r="AI18" s="1"/>
      <c r="AJ18" s="1"/>
      <c r="AK18" s="1"/>
      <c r="AL18" s="1"/>
      <c r="AM18" s="1"/>
    </row>
    <row r="19" spans="2:39" ht="19.5" customHeight="1" x14ac:dyDescent="0.45">
      <c r="B19">
        <f t="shared" si="2"/>
        <v>3.2258064516129031E-2</v>
      </c>
      <c r="C19" s="117" t="s">
        <v>43</v>
      </c>
      <c r="D19" s="118"/>
      <c r="E19" s="119" t="s">
        <v>48</v>
      </c>
      <c r="F19" s="120"/>
      <c r="G19" s="120"/>
      <c r="H19" s="120"/>
      <c r="I19" s="120"/>
      <c r="J19" s="120"/>
      <c r="K19" s="120"/>
      <c r="L19" s="120"/>
      <c r="M19" s="120"/>
      <c r="N19" s="121"/>
      <c r="O19" s="60" t="s">
        <v>11</v>
      </c>
      <c r="P19" s="56"/>
      <c r="Q19" s="10"/>
      <c r="R19" s="26">
        <f t="shared" si="3"/>
        <v>3.2258064516129031E-2</v>
      </c>
      <c r="S19" s="38">
        <f t="shared" si="0"/>
        <v>0</v>
      </c>
      <c r="T19" s="38">
        <f t="shared" si="1"/>
        <v>0</v>
      </c>
      <c r="U19" s="31">
        <v>30</v>
      </c>
      <c r="V19" s="42">
        <v>6</v>
      </c>
      <c r="W19" s="46" t="s">
        <v>49</v>
      </c>
      <c r="X19" s="51" t="s">
        <v>50</v>
      </c>
      <c r="Y19" s="1"/>
      <c r="Z19" s="1"/>
      <c r="AA19" s="1"/>
      <c r="AB19" s="1"/>
      <c r="AC19" s="1"/>
      <c r="AD19" s="1"/>
      <c r="AE19" s="1"/>
      <c r="AF19" s="1"/>
      <c r="AG19" s="1"/>
      <c r="AH19" s="1"/>
      <c r="AI19" s="1"/>
      <c r="AJ19" s="1"/>
      <c r="AK19" s="1"/>
      <c r="AL19" s="1"/>
      <c r="AM19" s="1"/>
    </row>
    <row r="20" spans="2:39" ht="19.5" customHeight="1" x14ac:dyDescent="0.45">
      <c r="B20">
        <f t="shared" si="2"/>
        <v>3.2258064516129031E-2</v>
      </c>
      <c r="C20" s="117" t="s">
        <v>51</v>
      </c>
      <c r="D20" s="118"/>
      <c r="E20" s="119" t="s">
        <v>52</v>
      </c>
      <c r="F20" s="120"/>
      <c r="G20" s="120"/>
      <c r="H20" s="120"/>
      <c r="I20" s="120"/>
      <c r="J20" s="120"/>
      <c r="K20" s="120"/>
      <c r="L20" s="120"/>
      <c r="M20" s="120"/>
      <c r="N20" s="121"/>
      <c r="O20" s="60" t="s">
        <v>11</v>
      </c>
      <c r="P20" s="56"/>
      <c r="Q20" s="10" t="s">
        <v>36</v>
      </c>
      <c r="R20" s="26">
        <f t="shared" si="3"/>
        <v>3.2258064516129031E-2</v>
      </c>
      <c r="S20" s="38">
        <f t="shared" si="0"/>
        <v>0</v>
      </c>
      <c r="T20" s="38">
        <f t="shared" si="1"/>
        <v>0</v>
      </c>
      <c r="U20" s="30">
        <v>30</v>
      </c>
      <c r="V20" s="43"/>
      <c r="W20" s="20" t="s">
        <v>53</v>
      </c>
      <c r="X20" s="51" t="s">
        <v>54</v>
      </c>
      <c r="Y20" s="1"/>
      <c r="Z20" s="1"/>
      <c r="AA20" s="1"/>
      <c r="AB20" s="1"/>
      <c r="AC20" s="1"/>
      <c r="AD20" s="1"/>
      <c r="AE20" s="1"/>
      <c r="AF20" s="1"/>
      <c r="AG20" s="1"/>
      <c r="AH20" s="1"/>
      <c r="AI20" s="1"/>
      <c r="AJ20" s="1"/>
      <c r="AK20" s="1"/>
      <c r="AL20" s="1"/>
      <c r="AM20" s="1"/>
    </row>
    <row r="21" spans="2:39" ht="19.5" customHeight="1" x14ac:dyDescent="0.45">
      <c r="B21">
        <f t="shared" si="2"/>
        <v>3.2258064516129031E-2</v>
      </c>
      <c r="C21" s="117" t="s">
        <v>55</v>
      </c>
      <c r="D21" s="118"/>
      <c r="E21" s="119" t="s">
        <v>56</v>
      </c>
      <c r="F21" s="120"/>
      <c r="G21" s="120"/>
      <c r="H21" s="120"/>
      <c r="I21" s="120"/>
      <c r="J21" s="120"/>
      <c r="K21" s="120"/>
      <c r="L21" s="120"/>
      <c r="M21" s="120"/>
      <c r="N21" s="121"/>
      <c r="O21" s="60" t="s">
        <v>11</v>
      </c>
      <c r="P21" s="56"/>
      <c r="Q21" s="10"/>
      <c r="R21" s="26">
        <f t="shared" si="3"/>
        <v>3.2258064516129031E-2</v>
      </c>
      <c r="S21" s="38">
        <f t="shared" si="0"/>
        <v>0</v>
      </c>
      <c r="T21" s="38">
        <f t="shared" si="1"/>
        <v>0</v>
      </c>
      <c r="U21" s="32"/>
      <c r="V21" s="44"/>
      <c r="W21" s="20"/>
      <c r="X21" s="50"/>
      <c r="Y21" s="1"/>
      <c r="Z21" s="1"/>
      <c r="AA21" s="1"/>
      <c r="AB21" s="1"/>
      <c r="AC21" s="1"/>
      <c r="AD21" s="1"/>
      <c r="AE21" s="1"/>
      <c r="AF21" s="1"/>
      <c r="AG21" s="1"/>
      <c r="AH21" s="1"/>
      <c r="AI21" s="1"/>
      <c r="AJ21" s="1"/>
      <c r="AK21" s="1"/>
      <c r="AL21" s="1"/>
      <c r="AM21" s="1"/>
    </row>
    <row r="22" spans="2:39" ht="19.5" customHeight="1" x14ac:dyDescent="0.45">
      <c r="B22">
        <f t="shared" si="2"/>
        <v>3.2258064516129031E-2</v>
      </c>
      <c r="C22" s="117" t="s">
        <v>57</v>
      </c>
      <c r="D22" s="118"/>
      <c r="E22" s="119" t="s">
        <v>58</v>
      </c>
      <c r="F22" s="120"/>
      <c r="G22" s="120"/>
      <c r="H22" s="120"/>
      <c r="I22" s="120"/>
      <c r="J22" s="120"/>
      <c r="K22" s="120"/>
      <c r="L22" s="120"/>
      <c r="M22" s="120"/>
      <c r="N22" s="121"/>
      <c r="O22" s="60" t="s">
        <v>11</v>
      </c>
      <c r="P22" s="56"/>
      <c r="Q22" s="10" t="s">
        <v>59</v>
      </c>
      <c r="R22" s="26">
        <f t="shared" si="3"/>
        <v>3.2258064516129031E-2</v>
      </c>
      <c r="S22" s="38">
        <f t="shared" si="0"/>
        <v>0</v>
      </c>
      <c r="T22" s="38">
        <f t="shared" si="1"/>
        <v>0</v>
      </c>
      <c r="U22" s="29">
        <v>30</v>
      </c>
      <c r="V22" s="42">
        <v>6</v>
      </c>
      <c r="W22" s="46" t="s">
        <v>60</v>
      </c>
      <c r="X22" s="51" t="s">
        <v>61</v>
      </c>
      <c r="Y22" s="1"/>
      <c r="Z22" s="1"/>
      <c r="AA22" s="1"/>
      <c r="AB22" s="1"/>
      <c r="AC22" s="1"/>
      <c r="AD22" s="1"/>
      <c r="AE22" s="1"/>
      <c r="AF22" s="1"/>
      <c r="AG22" s="1"/>
      <c r="AH22" s="1"/>
      <c r="AI22" s="1"/>
      <c r="AJ22" s="1"/>
      <c r="AK22" s="1"/>
      <c r="AL22" s="1"/>
      <c r="AM22" s="1"/>
    </row>
    <row r="23" spans="2:39" ht="19.5" customHeight="1" x14ac:dyDescent="0.45">
      <c r="B23">
        <f t="shared" si="2"/>
        <v>3.2258064516129031E-2</v>
      </c>
      <c r="C23" s="117" t="s">
        <v>62</v>
      </c>
      <c r="D23" s="118"/>
      <c r="E23" s="119" t="s">
        <v>63</v>
      </c>
      <c r="F23" s="120"/>
      <c r="G23" s="120"/>
      <c r="H23" s="120"/>
      <c r="I23" s="120"/>
      <c r="J23" s="120"/>
      <c r="K23" s="120"/>
      <c r="L23" s="120"/>
      <c r="M23" s="120"/>
      <c r="N23" s="121"/>
      <c r="O23" s="60" t="s">
        <v>11</v>
      </c>
      <c r="P23" s="56"/>
      <c r="Q23" s="10"/>
      <c r="R23" s="26">
        <f t="shared" si="3"/>
        <v>3.2258064516129031E-2</v>
      </c>
      <c r="S23" s="38">
        <f t="shared" si="0"/>
        <v>0</v>
      </c>
      <c r="T23" s="38">
        <f t="shared" si="1"/>
        <v>0</v>
      </c>
      <c r="U23" s="29"/>
      <c r="V23" s="42"/>
      <c r="W23" s="46"/>
      <c r="X23" s="50"/>
      <c r="Y23" s="1"/>
      <c r="Z23" s="1"/>
      <c r="AA23" s="1"/>
      <c r="AB23" s="1"/>
      <c r="AC23" s="1"/>
      <c r="AD23" s="1"/>
      <c r="AE23" s="1"/>
      <c r="AF23" s="1"/>
      <c r="AG23" s="1"/>
      <c r="AH23" s="1"/>
      <c r="AI23" s="1"/>
      <c r="AJ23" s="1"/>
      <c r="AK23" s="1"/>
      <c r="AL23" s="1"/>
      <c r="AM23" s="1"/>
    </row>
    <row r="24" spans="2:39" ht="19.5" customHeight="1" x14ac:dyDescent="0.45">
      <c r="B24">
        <f t="shared" si="2"/>
        <v>3.2258064516129031E-2</v>
      </c>
      <c r="C24" s="117" t="s">
        <v>64</v>
      </c>
      <c r="D24" s="118"/>
      <c r="E24" s="119" t="s">
        <v>65</v>
      </c>
      <c r="F24" s="120"/>
      <c r="G24" s="120"/>
      <c r="H24" s="120"/>
      <c r="I24" s="120"/>
      <c r="J24" s="120"/>
      <c r="K24" s="120"/>
      <c r="L24" s="120"/>
      <c r="M24" s="120"/>
      <c r="N24" s="121"/>
      <c r="O24" s="60" t="s">
        <v>11</v>
      </c>
      <c r="P24" s="56"/>
      <c r="Q24" s="10"/>
      <c r="R24" s="26">
        <f t="shared" si="3"/>
        <v>3.2258064516129031E-2</v>
      </c>
      <c r="S24" s="38">
        <f t="shared" si="0"/>
        <v>0</v>
      </c>
      <c r="T24" s="38">
        <f t="shared" si="1"/>
        <v>0</v>
      </c>
      <c r="U24" s="31"/>
      <c r="V24" s="42"/>
      <c r="W24" s="46"/>
      <c r="X24" s="50"/>
      <c r="Y24" s="1"/>
      <c r="Z24" s="1"/>
      <c r="AA24" s="1"/>
      <c r="AB24" s="1"/>
      <c r="AC24" s="1"/>
      <c r="AD24" s="1"/>
      <c r="AE24" s="1"/>
      <c r="AF24" s="1"/>
      <c r="AG24" s="1"/>
      <c r="AH24" s="1"/>
      <c r="AI24" s="1"/>
      <c r="AJ24" s="1"/>
      <c r="AK24" s="1"/>
      <c r="AL24" s="1"/>
      <c r="AM24" s="1"/>
    </row>
    <row r="25" spans="2:39" ht="19.5" customHeight="1" x14ac:dyDescent="0.45">
      <c r="B25">
        <f t="shared" si="2"/>
        <v>3.2258064516129031E-2</v>
      </c>
      <c r="C25" s="126" t="s">
        <v>66</v>
      </c>
      <c r="D25" s="127"/>
      <c r="E25" s="119" t="s">
        <v>67</v>
      </c>
      <c r="F25" s="120"/>
      <c r="G25" s="120"/>
      <c r="H25" s="120"/>
      <c r="I25" s="120"/>
      <c r="J25" s="120"/>
      <c r="K25" s="120"/>
      <c r="L25" s="120"/>
      <c r="M25" s="120"/>
      <c r="N25" s="121"/>
      <c r="O25" s="60" t="s">
        <v>11</v>
      </c>
      <c r="P25" s="56"/>
      <c r="Q25" s="10" t="s">
        <v>68</v>
      </c>
      <c r="R25" s="26">
        <f t="shared" si="3"/>
        <v>3.2258064516129031E-2</v>
      </c>
      <c r="S25" s="38">
        <f t="shared" si="0"/>
        <v>0</v>
      </c>
      <c r="T25" s="38">
        <f t="shared" si="1"/>
        <v>0</v>
      </c>
      <c r="U25" s="30">
        <v>20</v>
      </c>
      <c r="V25" s="42"/>
      <c r="W25" s="122" t="s">
        <v>69</v>
      </c>
      <c r="X25" s="123" t="s">
        <v>70</v>
      </c>
      <c r="Y25" s="1"/>
      <c r="Z25" s="1"/>
      <c r="AA25" s="1"/>
      <c r="AB25" s="1"/>
      <c r="AC25" s="1"/>
      <c r="AD25" s="1"/>
      <c r="AE25" s="1"/>
      <c r="AF25" s="1"/>
      <c r="AG25" s="1"/>
      <c r="AH25" s="1"/>
      <c r="AI25" s="1"/>
      <c r="AJ25" s="1"/>
      <c r="AK25" s="1"/>
      <c r="AL25" s="1"/>
      <c r="AM25" s="1"/>
    </row>
    <row r="26" spans="2:39" ht="19.5" customHeight="1" x14ac:dyDescent="0.45">
      <c r="B26">
        <f t="shared" si="2"/>
        <v>3.2258064516129031E-2</v>
      </c>
      <c r="C26" s="126" t="s">
        <v>71</v>
      </c>
      <c r="D26" s="127"/>
      <c r="E26" s="119" t="s">
        <v>72</v>
      </c>
      <c r="F26" s="120"/>
      <c r="G26" s="120"/>
      <c r="H26" s="120"/>
      <c r="I26" s="120"/>
      <c r="J26" s="120"/>
      <c r="K26" s="120"/>
      <c r="L26" s="120"/>
      <c r="M26" s="120"/>
      <c r="N26" s="121"/>
      <c r="O26" s="60" t="s">
        <v>11</v>
      </c>
      <c r="P26" s="56"/>
      <c r="Q26" s="10" t="s">
        <v>73</v>
      </c>
      <c r="R26" s="26">
        <f t="shared" si="3"/>
        <v>3.2258064516129031E-2</v>
      </c>
      <c r="S26" s="38">
        <f t="shared" si="0"/>
        <v>0</v>
      </c>
      <c r="T26" s="38">
        <f t="shared" si="1"/>
        <v>0</v>
      </c>
      <c r="U26" s="30">
        <v>20</v>
      </c>
      <c r="V26" s="42"/>
      <c r="W26" s="122"/>
      <c r="X26" s="124"/>
      <c r="Y26" s="1"/>
      <c r="Z26" s="1"/>
      <c r="AA26" s="1"/>
      <c r="AB26" s="1"/>
      <c r="AC26" s="1"/>
      <c r="AD26" s="1"/>
      <c r="AE26" s="1"/>
      <c r="AF26" s="1"/>
      <c r="AG26" s="1"/>
      <c r="AH26" s="1"/>
      <c r="AI26" s="1"/>
      <c r="AJ26" s="1"/>
      <c r="AK26" s="1"/>
      <c r="AL26" s="1"/>
      <c r="AM26" s="1"/>
    </row>
    <row r="27" spans="2:39" ht="19.5" customHeight="1" x14ac:dyDescent="0.45">
      <c r="B27">
        <f t="shared" si="2"/>
        <v>3.2258064516129031E-2</v>
      </c>
      <c r="C27" s="126" t="s">
        <v>74</v>
      </c>
      <c r="D27" s="127"/>
      <c r="E27" s="119" t="s">
        <v>72</v>
      </c>
      <c r="F27" s="120"/>
      <c r="G27" s="120"/>
      <c r="H27" s="120"/>
      <c r="I27" s="120"/>
      <c r="J27" s="120"/>
      <c r="K27" s="120"/>
      <c r="L27" s="120"/>
      <c r="M27" s="120"/>
      <c r="N27" s="121"/>
      <c r="O27" s="60" t="s">
        <v>11</v>
      </c>
      <c r="P27" s="56"/>
      <c r="Q27" s="10" t="s">
        <v>75</v>
      </c>
      <c r="R27" s="26">
        <f t="shared" si="3"/>
        <v>3.2258064516129031E-2</v>
      </c>
      <c r="S27" s="38">
        <f t="shared" si="0"/>
        <v>0</v>
      </c>
      <c r="T27" s="38">
        <f t="shared" si="1"/>
        <v>0</v>
      </c>
      <c r="U27" s="30">
        <v>20</v>
      </c>
      <c r="V27" s="42"/>
      <c r="W27" s="122"/>
      <c r="X27" s="124"/>
      <c r="Y27" s="1"/>
      <c r="Z27" s="1"/>
      <c r="AA27" s="1"/>
      <c r="AB27" s="1"/>
      <c r="AC27" s="1"/>
      <c r="AD27" s="1"/>
      <c r="AE27" s="1"/>
      <c r="AF27" s="1"/>
      <c r="AG27" s="1"/>
      <c r="AH27" s="1"/>
      <c r="AI27" s="1"/>
      <c r="AJ27" s="1"/>
      <c r="AK27" s="1"/>
      <c r="AL27" s="1"/>
      <c r="AM27" s="1"/>
    </row>
    <row r="28" spans="2:39" ht="19.5" customHeight="1" x14ac:dyDescent="0.45">
      <c r="B28">
        <f t="shared" si="2"/>
        <v>3.2258064516129031E-2</v>
      </c>
      <c r="C28" s="128" t="s">
        <v>76</v>
      </c>
      <c r="D28" s="129"/>
      <c r="E28" s="130" t="s">
        <v>77</v>
      </c>
      <c r="F28" s="131"/>
      <c r="G28" s="131"/>
      <c r="H28" s="131"/>
      <c r="I28" s="131"/>
      <c r="J28" s="131"/>
      <c r="K28" s="131"/>
      <c r="L28" s="131"/>
      <c r="M28" s="131"/>
      <c r="N28" s="132"/>
      <c r="O28" s="73" t="s">
        <v>11</v>
      </c>
      <c r="P28" s="74"/>
      <c r="Q28" s="10" t="s">
        <v>78</v>
      </c>
      <c r="R28" s="26">
        <f t="shared" si="3"/>
        <v>3.2258064516129031E-2</v>
      </c>
      <c r="S28" s="38">
        <f t="shared" si="0"/>
        <v>0</v>
      </c>
      <c r="T28" s="38">
        <f t="shared" si="1"/>
        <v>0</v>
      </c>
      <c r="U28" s="30">
        <v>20</v>
      </c>
      <c r="V28" s="42"/>
      <c r="W28" s="122"/>
      <c r="X28" s="124"/>
      <c r="Y28" s="1"/>
      <c r="Z28" s="1"/>
      <c r="AA28" s="1"/>
      <c r="AB28" s="1"/>
      <c r="AC28" s="1"/>
      <c r="AD28" s="1"/>
      <c r="AE28" s="1"/>
      <c r="AF28" s="1"/>
      <c r="AG28" s="1"/>
      <c r="AH28" s="1"/>
      <c r="AI28" s="1"/>
      <c r="AJ28" s="1"/>
      <c r="AK28" s="1"/>
      <c r="AL28" s="1"/>
      <c r="AM28" s="1"/>
    </row>
    <row r="29" spans="2:39" s="61" customFormat="1" ht="19.5" customHeight="1" x14ac:dyDescent="0.45">
      <c r="B29">
        <f t="shared" si="2"/>
        <v>3.2258064516129031E-2</v>
      </c>
      <c r="C29" s="128" t="s">
        <v>76</v>
      </c>
      <c r="D29" s="129"/>
      <c r="E29" s="75" t="s">
        <v>79</v>
      </c>
      <c r="F29" s="76"/>
      <c r="G29" s="76"/>
      <c r="H29" s="76"/>
      <c r="I29" s="76"/>
      <c r="J29" s="76"/>
      <c r="K29" s="76"/>
      <c r="L29" s="76"/>
      <c r="M29" s="76"/>
      <c r="N29" s="77"/>
      <c r="O29" s="73" t="s">
        <v>11</v>
      </c>
      <c r="P29" s="74"/>
      <c r="Q29" s="62" t="s">
        <v>80</v>
      </c>
      <c r="R29" s="26">
        <f t="shared" ref="R29:R31" si="4">IF(O29="対応ができている",B29,IF(O29="対応ができていない",0,IF(O29="対応は不要である",B29,"")))</f>
        <v>3.2258064516129031E-2</v>
      </c>
      <c r="S29" s="38">
        <f t="shared" ref="S29:S31" si="5">IF(O29="対応ができていない",U29,0)</f>
        <v>0</v>
      </c>
      <c r="T29" s="38">
        <f t="shared" ref="T29:T31" si="6">IF(O29="対応ができていない",V29,0)</f>
        <v>0</v>
      </c>
      <c r="U29" s="70"/>
      <c r="V29" s="66"/>
      <c r="W29" s="122"/>
      <c r="X29" s="124"/>
      <c r="Y29" s="69"/>
      <c r="Z29" s="69"/>
      <c r="AA29" s="69"/>
      <c r="AB29" s="69"/>
      <c r="AC29" s="69"/>
      <c r="AD29" s="69"/>
      <c r="AE29" s="69"/>
      <c r="AF29" s="69"/>
      <c r="AG29" s="69"/>
      <c r="AH29" s="69"/>
      <c r="AI29" s="69"/>
      <c r="AJ29" s="69"/>
      <c r="AK29" s="69"/>
      <c r="AL29" s="69"/>
      <c r="AM29" s="69"/>
    </row>
    <row r="30" spans="2:39" s="61" customFormat="1" ht="19.5" customHeight="1" x14ac:dyDescent="0.45">
      <c r="B30">
        <f t="shared" si="2"/>
        <v>3.2258064516129031E-2</v>
      </c>
      <c r="C30" s="128" t="s">
        <v>76</v>
      </c>
      <c r="D30" s="129"/>
      <c r="E30" s="75" t="s">
        <v>81</v>
      </c>
      <c r="F30" s="76"/>
      <c r="G30" s="76"/>
      <c r="H30" s="76"/>
      <c r="I30" s="76"/>
      <c r="J30" s="76"/>
      <c r="K30" s="76"/>
      <c r="L30" s="76"/>
      <c r="M30" s="76"/>
      <c r="N30" s="77"/>
      <c r="O30" s="73" t="s">
        <v>11</v>
      </c>
      <c r="P30" s="74"/>
      <c r="Q30" s="62" t="s">
        <v>80</v>
      </c>
      <c r="R30" s="26">
        <f t="shared" si="4"/>
        <v>3.2258064516129031E-2</v>
      </c>
      <c r="S30" s="38">
        <f t="shared" si="5"/>
        <v>0</v>
      </c>
      <c r="T30" s="38">
        <f t="shared" si="6"/>
        <v>0</v>
      </c>
      <c r="U30" s="70"/>
      <c r="V30" s="66"/>
      <c r="W30" s="122"/>
      <c r="X30" s="124"/>
      <c r="Y30" s="69"/>
      <c r="Z30" s="69"/>
      <c r="AA30" s="69"/>
      <c r="AB30" s="69"/>
      <c r="AC30" s="69"/>
      <c r="AD30" s="69"/>
      <c r="AE30" s="69"/>
      <c r="AF30" s="69"/>
      <c r="AG30" s="69"/>
      <c r="AH30" s="69"/>
      <c r="AI30" s="69"/>
      <c r="AJ30" s="69"/>
      <c r="AK30" s="69"/>
      <c r="AL30" s="69"/>
      <c r="AM30" s="69"/>
    </row>
    <row r="31" spans="2:39" s="61" customFormat="1" ht="19.5" customHeight="1" x14ac:dyDescent="0.45">
      <c r="B31">
        <f t="shared" si="2"/>
        <v>3.2258064516129031E-2</v>
      </c>
      <c r="C31" s="128" t="s">
        <v>76</v>
      </c>
      <c r="D31" s="129"/>
      <c r="E31" s="75" t="s">
        <v>82</v>
      </c>
      <c r="F31" s="76"/>
      <c r="G31" s="76"/>
      <c r="H31" s="76"/>
      <c r="I31" s="76"/>
      <c r="J31" s="76"/>
      <c r="K31" s="76"/>
      <c r="L31" s="76"/>
      <c r="M31" s="76"/>
      <c r="N31" s="77"/>
      <c r="O31" s="73" t="s">
        <v>11</v>
      </c>
      <c r="P31" s="74"/>
      <c r="Q31" s="62" t="s">
        <v>80</v>
      </c>
      <c r="R31" s="26">
        <f t="shared" si="4"/>
        <v>3.2258064516129031E-2</v>
      </c>
      <c r="S31" s="38">
        <f t="shared" si="5"/>
        <v>0</v>
      </c>
      <c r="T31" s="38">
        <f t="shared" si="6"/>
        <v>0</v>
      </c>
      <c r="U31" s="70"/>
      <c r="V31" s="66"/>
      <c r="W31" s="122"/>
      <c r="X31" s="124"/>
      <c r="Y31" s="69"/>
      <c r="Z31" s="69"/>
      <c r="AA31" s="69"/>
      <c r="AB31" s="69"/>
      <c r="AC31" s="69"/>
      <c r="AD31" s="69"/>
      <c r="AE31" s="69"/>
      <c r="AF31" s="69"/>
      <c r="AG31" s="69"/>
      <c r="AH31" s="69"/>
      <c r="AI31" s="69"/>
      <c r="AJ31" s="69"/>
      <c r="AK31" s="69"/>
      <c r="AL31" s="69"/>
      <c r="AM31" s="69"/>
    </row>
    <row r="32" spans="2:39" ht="19.5" customHeight="1" x14ac:dyDescent="0.45">
      <c r="B32">
        <f t="shared" si="2"/>
        <v>3.2258064516129031E-2</v>
      </c>
      <c r="C32" s="128" t="s">
        <v>83</v>
      </c>
      <c r="D32" s="129"/>
      <c r="E32" s="133" t="s">
        <v>84</v>
      </c>
      <c r="F32" s="134"/>
      <c r="G32" s="134"/>
      <c r="H32" s="134"/>
      <c r="I32" s="134"/>
      <c r="J32" s="134"/>
      <c r="K32" s="134"/>
      <c r="L32" s="134"/>
      <c r="M32" s="134"/>
      <c r="N32" s="135"/>
      <c r="O32" s="73" t="s">
        <v>11</v>
      </c>
      <c r="P32" s="74"/>
      <c r="Q32" s="10" t="s">
        <v>78</v>
      </c>
      <c r="R32" s="26">
        <f t="shared" si="3"/>
        <v>3.2258064516129031E-2</v>
      </c>
      <c r="S32" s="38">
        <f t="shared" si="0"/>
        <v>0</v>
      </c>
      <c r="T32" s="38">
        <f t="shared" si="1"/>
        <v>0</v>
      </c>
      <c r="U32" s="30">
        <v>20</v>
      </c>
      <c r="V32" s="42"/>
      <c r="W32" s="122"/>
      <c r="X32" s="124"/>
      <c r="Y32" s="1"/>
      <c r="Z32" s="1"/>
      <c r="AA32" s="1"/>
      <c r="AB32" s="1"/>
      <c r="AC32" s="1"/>
      <c r="AD32" s="1"/>
      <c r="AE32" s="1"/>
      <c r="AF32" s="1"/>
      <c r="AG32" s="1"/>
      <c r="AH32" s="1"/>
      <c r="AI32" s="1"/>
      <c r="AJ32" s="1"/>
      <c r="AK32" s="1"/>
      <c r="AL32" s="1"/>
      <c r="AM32" s="1"/>
    </row>
    <row r="33" spans="2:39" ht="19.5" customHeight="1" x14ac:dyDescent="0.45">
      <c r="B33">
        <f t="shared" si="2"/>
        <v>3.2258064516129031E-2</v>
      </c>
      <c r="C33" s="128" t="s">
        <v>85</v>
      </c>
      <c r="D33" s="129"/>
      <c r="E33" s="133" t="s">
        <v>86</v>
      </c>
      <c r="F33" s="134"/>
      <c r="G33" s="134"/>
      <c r="H33" s="134"/>
      <c r="I33" s="134"/>
      <c r="J33" s="134"/>
      <c r="K33" s="134"/>
      <c r="L33" s="134"/>
      <c r="M33" s="134"/>
      <c r="N33" s="135"/>
      <c r="O33" s="73" t="s">
        <v>11</v>
      </c>
      <c r="P33" s="74"/>
      <c r="Q33" s="10" t="s">
        <v>78</v>
      </c>
      <c r="R33" s="26">
        <f t="shared" si="3"/>
        <v>3.2258064516129031E-2</v>
      </c>
      <c r="S33" s="38">
        <f t="shared" si="0"/>
        <v>0</v>
      </c>
      <c r="T33" s="38">
        <f t="shared" si="1"/>
        <v>0</v>
      </c>
      <c r="U33" s="30">
        <v>20</v>
      </c>
      <c r="V33" s="42"/>
      <c r="W33" s="122"/>
      <c r="X33" s="125"/>
      <c r="Y33" s="1"/>
      <c r="Z33" s="1"/>
      <c r="AA33" s="1"/>
      <c r="AB33" s="1"/>
      <c r="AC33" s="1"/>
      <c r="AD33" s="1"/>
      <c r="AE33" s="1"/>
      <c r="AF33" s="1"/>
      <c r="AG33" s="1"/>
      <c r="AH33" s="1"/>
      <c r="AI33" s="1"/>
      <c r="AJ33" s="1"/>
      <c r="AK33" s="1"/>
      <c r="AL33" s="1"/>
      <c r="AM33" s="1"/>
    </row>
    <row r="34" spans="2:39" s="61" customFormat="1" ht="19.5" customHeight="1" x14ac:dyDescent="0.45">
      <c r="B34">
        <f t="shared" si="2"/>
        <v>3.2258064516129031E-2</v>
      </c>
      <c r="C34" s="128" t="s">
        <v>87</v>
      </c>
      <c r="D34" s="129"/>
      <c r="E34" s="78" t="s">
        <v>88</v>
      </c>
      <c r="F34" s="79"/>
      <c r="G34" s="79"/>
      <c r="H34" s="79"/>
      <c r="I34" s="79"/>
      <c r="J34" s="79"/>
      <c r="K34" s="79"/>
      <c r="L34" s="79"/>
      <c r="M34" s="79"/>
      <c r="N34" s="80"/>
      <c r="O34" s="73" t="s">
        <v>11</v>
      </c>
      <c r="P34" s="74"/>
      <c r="Q34" s="62" t="s">
        <v>80</v>
      </c>
      <c r="R34" s="26">
        <f t="shared" ref="R34" si="7">IF(O34="対応ができている",B34,IF(O34="対応ができていない",0,IF(O34="対応は不要である",B34,"")))</f>
        <v>3.2258064516129031E-2</v>
      </c>
      <c r="S34" s="38">
        <f t="shared" ref="S34" si="8">IF(O34="対応ができていない",U34,0)</f>
        <v>0</v>
      </c>
      <c r="T34" s="38">
        <f t="shared" ref="T34" si="9">IF(O34="対応ができていない",V34,0)</f>
        <v>0</v>
      </c>
      <c r="U34" s="70"/>
      <c r="V34" s="66"/>
      <c r="W34" s="71"/>
      <c r="X34" s="72"/>
      <c r="Y34" s="69"/>
      <c r="Z34" s="69"/>
      <c r="AA34" s="69"/>
      <c r="AB34" s="69"/>
      <c r="AC34" s="69"/>
      <c r="AD34" s="69"/>
      <c r="AE34" s="69"/>
      <c r="AF34" s="69"/>
      <c r="AG34" s="69"/>
      <c r="AH34" s="69"/>
      <c r="AI34" s="69"/>
      <c r="AJ34" s="69"/>
      <c r="AK34" s="69"/>
      <c r="AL34" s="69"/>
      <c r="AM34" s="69"/>
    </row>
    <row r="35" spans="2:39" ht="19.5" customHeight="1" x14ac:dyDescent="0.45">
      <c r="B35">
        <f t="shared" si="2"/>
        <v>3.2258064516129031E-2</v>
      </c>
      <c r="C35" s="128" t="s">
        <v>89</v>
      </c>
      <c r="D35" s="129"/>
      <c r="E35" s="133" t="s">
        <v>90</v>
      </c>
      <c r="F35" s="134"/>
      <c r="G35" s="134"/>
      <c r="H35" s="134"/>
      <c r="I35" s="134"/>
      <c r="J35" s="134"/>
      <c r="K35" s="134"/>
      <c r="L35" s="134"/>
      <c r="M35" s="134"/>
      <c r="N35" s="135"/>
      <c r="O35" s="73" t="s">
        <v>11</v>
      </c>
      <c r="P35" s="74"/>
      <c r="Q35" s="10" t="s">
        <v>91</v>
      </c>
      <c r="R35" s="26">
        <f t="shared" si="3"/>
        <v>3.2258064516129031E-2</v>
      </c>
      <c r="S35" s="38">
        <f t="shared" si="0"/>
        <v>0</v>
      </c>
      <c r="T35" s="38">
        <f t="shared" si="1"/>
        <v>0</v>
      </c>
      <c r="U35" s="29"/>
      <c r="V35" s="42"/>
      <c r="W35" s="46"/>
      <c r="X35" s="52"/>
      <c r="Y35" s="1"/>
      <c r="Z35" s="1"/>
      <c r="AA35" s="1"/>
      <c r="AB35" s="1"/>
      <c r="AC35" s="1"/>
      <c r="AD35" s="1"/>
      <c r="AE35" s="1"/>
      <c r="AF35" s="1"/>
      <c r="AG35" s="1"/>
      <c r="AH35" s="1"/>
      <c r="AI35" s="1"/>
      <c r="AJ35" s="1"/>
      <c r="AK35" s="1"/>
      <c r="AL35" s="1"/>
      <c r="AM35" s="1"/>
    </row>
    <row r="36" spans="2:39" s="61" customFormat="1" ht="19.5" customHeight="1" x14ac:dyDescent="0.45">
      <c r="B36" s="61">
        <f t="shared" si="2"/>
        <v>3.2258064516129031E-2</v>
      </c>
      <c r="C36" s="128" t="s">
        <v>89</v>
      </c>
      <c r="D36" s="129"/>
      <c r="E36" s="133" t="s">
        <v>92</v>
      </c>
      <c r="F36" s="134"/>
      <c r="G36" s="134"/>
      <c r="H36" s="134"/>
      <c r="I36" s="134"/>
      <c r="J36" s="134"/>
      <c r="K36" s="134"/>
      <c r="L36" s="134"/>
      <c r="M36" s="134"/>
      <c r="N36" s="135"/>
      <c r="O36" s="73" t="s">
        <v>11</v>
      </c>
      <c r="P36" s="74"/>
      <c r="Q36" s="62" t="s">
        <v>80</v>
      </c>
      <c r="R36" s="63">
        <f t="shared" ref="R36" si="10">IF(O36="対応ができている",B36,IF(O36="対応ができていない",0,IF(O36="対応は不要である",B36,"")))</f>
        <v>3.2258064516129031E-2</v>
      </c>
      <c r="S36" s="64">
        <f t="shared" ref="S36" si="11">IF(O36="対応ができていない",U36,0)</f>
        <v>0</v>
      </c>
      <c r="T36" s="64">
        <f t="shared" ref="T36" si="12">IF(O36="対応ができていない",V36,0)</f>
        <v>0</v>
      </c>
      <c r="U36" s="65"/>
      <c r="V36" s="66"/>
      <c r="W36" s="67"/>
      <c r="X36" s="68"/>
      <c r="Y36" s="69"/>
      <c r="Z36" s="69"/>
      <c r="AA36" s="69"/>
      <c r="AB36" s="69"/>
      <c r="AC36" s="69"/>
      <c r="AD36" s="69"/>
      <c r="AE36" s="69"/>
      <c r="AF36" s="69"/>
      <c r="AG36" s="69"/>
      <c r="AH36" s="69"/>
      <c r="AI36" s="69"/>
      <c r="AJ36" s="69"/>
      <c r="AK36" s="69"/>
      <c r="AL36" s="69"/>
      <c r="AM36" s="69"/>
    </row>
    <row r="37" spans="2:39" ht="19.5" customHeight="1" x14ac:dyDescent="0.45">
      <c r="B37">
        <f t="shared" si="2"/>
        <v>3.2258064516129031E-2</v>
      </c>
      <c r="C37" s="128" t="s">
        <v>93</v>
      </c>
      <c r="D37" s="129"/>
      <c r="E37" s="133" t="s">
        <v>94</v>
      </c>
      <c r="F37" s="134"/>
      <c r="G37" s="134"/>
      <c r="H37" s="134"/>
      <c r="I37" s="134"/>
      <c r="J37" s="134"/>
      <c r="K37" s="134"/>
      <c r="L37" s="134"/>
      <c r="M37" s="134"/>
      <c r="N37" s="135"/>
      <c r="O37" s="73" t="s">
        <v>11</v>
      </c>
      <c r="P37" s="74"/>
      <c r="Q37" s="10" t="s">
        <v>95</v>
      </c>
      <c r="R37" s="26">
        <f t="shared" si="3"/>
        <v>3.2258064516129031E-2</v>
      </c>
      <c r="S37" s="38">
        <f t="shared" si="0"/>
        <v>0</v>
      </c>
      <c r="T37" s="38">
        <f t="shared" si="1"/>
        <v>0</v>
      </c>
      <c r="U37" s="29"/>
      <c r="V37" s="42"/>
      <c r="W37" s="46"/>
      <c r="X37" s="52"/>
      <c r="Y37" s="1"/>
      <c r="Z37" s="1"/>
      <c r="AA37" s="1"/>
      <c r="AB37" s="1"/>
      <c r="AC37" s="1"/>
      <c r="AD37" s="1"/>
      <c r="AE37" s="1"/>
      <c r="AF37" s="1"/>
      <c r="AG37" s="1"/>
      <c r="AH37" s="1"/>
      <c r="AI37" s="1"/>
      <c r="AJ37" s="1"/>
      <c r="AK37" s="1"/>
      <c r="AL37" s="1"/>
      <c r="AM37" s="1"/>
    </row>
    <row r="38" spans="2:39" x14ac:dyDescent="0.45">
      <c r="B38">
        <f>$A$12/$B$12</f>
        <v>3.2258064516129031E-2</v>
      </c>
      <c r="C38" s="128" t="s">
        <v>96</v>
      </c>
      <c r="D38" s="129"/>
      <c r="E38" s="133" t="s">
        <v>97</v>
      </c>
      <c r="F38" s="134"/>
      <c r="G38" s="134"/>
      <c r="H38" s="134"/>
      <c r="I38" s="134"/>
      <c r="J38" s="134"/>
      <c r="K38" s="134"/>
      <c r="L38" s="134"/>
      <c r="M38" s="134"/>
      <c r="N38" s="135"/>
      <c r="O38" s="73" t="s">
        <v>11</v>
      </c>
      <c r="P38" s="74"/>
      <c r="R38" s="26">
        <f>IF(O38="対応ができている",B38,IF(O38="対応ができていない",0,IF(O38="対応は不要である",B38,"")))</f>
        <v>3.2258064516129031E-2</v>
      </c>
      <c r="S38" s="38">
        <f t="shared" si="0"/>
        <v>0</v>
      </c>
      <c r="T38" s="38">
        <f t="shared" si="1"/>
        <v>0</v>
      </c>
      <c r="U38" s="29"/>
      <c r="V38" s="42"/>
      <c r="W38" s="46"/>
      <c r="X38" s="52"/>
    </row>
    <row r="39" spans="2:39" x14ac:dyDescent="0.45">
      <c r="B39">
        <f t="shared" si="2"/>
        <v>3.2258064516129031E-2</v>
      </c>
      <c r="C39" s="117" t="s">
        <v>98</v>
      </c>
      <c r="D39" s="118"/>
      <c r="E39" s="119" t="s">
        <v>99</v>
      </c>
      <c r="F39" s="120"/>
      <c r="G39" s="120"/>
      <c r="H39" s="120"/>
      <c r="I39" s="120"/>
      <c r="J39" s="120"/>
      <c r="K39" s="120"/>
      <c r="L39" s="120"/>
      <c r="M39" s="120"/>
      <c r="N39" s="121"/>
      <c r="O39" s="60" t="s">
        <v>11</v>
      </c>
      <c r="P39" s="56"/>
      <c r="R39" s="26">
        <f t="shared" ref="R39:R42" si="13">IF(O39="対応ができている",B39,IF(O39="対応ができていない",0,IF(O39="対応は不要である",B39,"")))</f>
        <v>3.2258064516129031E-2</v>
      </c>
      <c r="S39" s="38">
        <f t="shared" si="0"/>
        <v>0</v>
      </c>
      <c r="T39" s="38">
        <f t="shared" si="1"/>
        <v>0</v>
      </c>
      <c r="U39" s="29">
        <v>20</v>
      </c>
      <c r="V39" s="42"/>
      <c r="W39" s="46" t="s">
        <v>100</v>
      </c>
      <c r="X39" s="51" t="s">
        <v>101</v>
      </c>
    </row>
    <row r="40" spans="2:39" x14ac:dyDescent="0.45">
      <c r="B40">
        <f>$A$12/$B$12</f>
        <v>3.2258064516129031E-2</v>
      </c>
      <c r="C40" s="117" t="s">
        <v>102</v>
      </c>
      <c r="D40" s="118"/>
      <c r="E40" s="119" t="s">
        <v>103</v>
      </c>
      <c r="F40" s="120"/>
      <c r="G40" s="120"/>
      <c r="H40" s="120"/>
      <c r="I40" s="120"/>
      <c r="J40" s="120"/>
      <c r="K40" s="120"/>
      <c r="L40" s="120"/>
      <c r="M40" s="120"/>
      <c r="N40" s="121"/>
      <c r="O40" s="60" t="s">
        <v>11</v>
      </c>
      <c r="P40" s="56"/>
      <c r="R40" s="26">
        <f t="shared" si="13"/>
        <v>3.2258064516129031E-2</v>
      </c>
      <c r="S40" s="38">
        <f t="shared" si="0"/>
        <v>0</v>
      </c>
      <c r="T40" s="38">
        <f>IF(O40="対応ができていない",V40,0)</f>
        <v>0</v>
      </c>
      <c r="U40" s="57">
        <v>30</v>
      </c>
      <c r="V40" s="58">
        <v>6</v>
      </c>
      <c r="W40" s="59"/>
      <c r="X40" s="55"/>
    </row>
    <row r="41" spans="2:39" x14ac:dyDescent="0.45">
      <c r="B41">
        <f>$A$12/$B$12</f>
        <v>3.2258064516129031E-2</v>
      </c>
      <c r="C41" s="117" t="s">
        <v>104</v>
      </c>
      <c r="D41" s="118"/>
      <c r="E41" s="119" t="s">
        <v>105</v>
      </c>
      <c r="F41" s="120"/>
      <c r="G41" s="120"/>
      <c r="H41" s="120"/>
      <c r="I41" s="120"/>
      <c r="J41" s="120"/>
      <c r="K41" s="120"/>
      <c r="L41" s="120"/>
      <c r="M41" s="120"/>
      <c r="N41" s="121"/>
      <c r="O41" s="60" t="s">
        <v>11</v>
      </c>
      <c r="P41" s="56"/>
      <c r="R41" s="26">
        <f t="shared" si="13"/>
        <v>3.2258064516129031E-2</v>
      </c>
      <c r="S41" s="38">
        <f t="shared" si="0"/>
        <v>0</v>
      </c>
      <c r="T41" s="38">
        <f t="shared" ref="T41:T42" si="14">IF(O41="対応ができていない",V41,0)</f>
        <v>0</v>
      </c>
      <c r="U41" s="57">
        <v>0</v>
      </c>
      <c r="V41" s="58">
        <v>0</v>
      </c>
      <c r="W41" s="59"/>
      <c r="X41" s="55"/>
    </row>
    <row r="42" spans="2:39" x14ac:dyDescent="0.45">
      <c r="B42">
        <f>$A$12/$B$12</f>
        <v>3.2258064516129031E-2</v>
      </c>
      <c r="C42" s="117" t="s">
        <v>26</v>
      </c>
      <c r="D42" s="118"/>
      <c r="E42" s="119" t="s">
        <v>106</v>
      </c>
      <c r="F42" s="120"/>
      <c r="G42" s="120"/>
      <c r="H42" s="120"/>
      <c r="I42" s="120"/>
      <c r="J42" s="120"/>
      <c r="K42" s="120"/>
      <c r="L42" s="120"/>
      <c r="M42" s="120"/>
      <c r="N42" s="121"/>
      <c r="O42" s="60" t="s">
        <v>11</v>
      </c>
      <c r="P42" s="56"/>
      <c r="R42" s="26">
        <f t="shared" si="13"/>
        <v>3.2258064516129031E-2</v>
      </c>
      <c r="S42" s="38">
        <f t="shared" si="0"/>
        <v>0</v>
      </c>
      <c r="T42" s="38">
        <f t="shared" si="14"/>
        <v>0</v>
      </c>
      <c r="U42" s="57">
        <v>30</v>
      </c>
      <c r="V42" s="58">
        <v>0</v>
      </c>
      <c r="W42" s="59"/>
      <c r="X42" s="55"/>
    </row>
    <row r="43" spans="2:39" ht="18.600000000000001" thickBot="1" x14ac:dyDescent="0.5">
      <c r="B43">
        <f>$A$12/$B$12</f>
        <v>3.2258064516129031E-2</v>
      </c>
      <c r="C43" s="117" t="s">
        <v>107</v>
      </c>
      <c r="D43" s="118"/>
      <c r="E43" s="119" t="s">
        <v>108</v>
      </c>
      <c r="F43" s="120"/>
      <c r="G43" s="120"/>
      <c r="H43" s="120"/>
      <c r="I43" s="120"/>
      <c r="J43" s="120"/>
      <c r="K43" s="120"/>
      <c r="L43" s="120"/>
      <c r="M43" s="120"/>
      <c r="N43" s="121"/>
      <c r="O43" s="60" t="s">
        <v>11</v>
      </c>
      <c r="P43" s="56"/>
      <c r="Q43" s="10" t="s">
        <v>28</v>
      </c>
      <c r="R43" s="27">
        <f>IF(O43="対応ができている",B43,IF(O43="対応ができていない",0,IF(O43="対応は不要である",B43,"")))</f>
        <v>3.2258064516129031E-2</v>
      </c>
      <c r="S43" s="39">
        <f t="shared" si="0"/>
        <v>0</v>
      </c>
      <c r="T43" s="39">
        <f t="shared" si="1"/>
        <v>0</v>
      </c>
      <c r="U43" s="33"/>
      <c r="V43" s="45"/>
      <c r="W43" s="54"/>
      <c r="X43" s="53"/>
    </row>
    <row r="50" spans="8:8" x14ac:dyDescent="0.45">
      <c r="H50" s="61"/>
    </row>
  </sheetData>
  <mergeCells count="76">
    <mergeCell ref="E33:N33"/>
    <mergeCell ref="C35:D35"/>
    <mergeCell ref="E35:N35"/>
    <mergeCell ref="E36:N36"/>
    <mergeCell ref="C43:D43"/>
    <mergeCell ref="E43:N43"/>
    <mergeCell ref="C34:D34"/>
    <mergeCell ref="C36:D36"/>
    <mergeCell ref="C41:D41"/>
    <mergeCell ref="E41:N41"/>
    <mergeCell ref="C42:D42"/>
    <mergeCell ref="E42:N42"/>
    <mergeCell ref="C39:D39"/>
    <mergeCell ref="E39:N39"/>
    <mergeCell ref="C40:D40"/>
    <mergeCell ref="E40:N40"/>
    <mergeCell ref="C37:D37"/>
    <mergeCell ref="E37:N37"/>
    <mergeCell ref="C38:D38"/>
    <mergeCell ref="E38:N38"/>
    <mergeCell ref="W25:W33"/>
    <mergeCell ref="X25:X33"/>
    <mergeCell ref="C26:D26"/>
    <mergeCell ref="E26:N26"/>
    <mergeCell ref="C27:D27"/>
    <mergeCell ref="E27:N27"/>
    <mergeCell ref="C28:D28"/>
    <mergeCell ref="E28:N28"/>
    <mergeCell ref="C32:D32"/>
    <mergeCell ref="E32:N32"/>
    <mergeCell ref="C25:D25"/>
    <mergeCell ref="E25:N25"/>
    <mergeCell ref="C29:D29"/>
    <mergeCell ref="C30:D30"/>
    <mergeCell ref="C31:D31"/>
    <mergeCell ref="C33:D33"/>
    <mergeCell ref="C23:D23"/>
    <mergeCell ref="E23:N23"/>
    <mergeCell ref="C24:D24"/>
    <mergeCell ref="E24:N24"/>
    <mergeCell ref="C21:D21"/>
    <mergeCell ref="E21:N21"/>
    <mergeCell ref="C22:D22"/>
    <mergeCell ref="E22:N22"/>
    <mergeCell ref="C19:D19"/>
    <mergeCell ref="E19:N19"/>
    <mergeCell ref="C20:D20"/>
    <mergeCell ref="E20:N20"/>
    <mergeCell ref="C17:D17"/>
    <mergeCell ref="E17:N17"/>
    <mergeCell ref="C18:D18"/>
    <mergeCell ref="E18:N18"/>
    <mergeCell ref="C16:D16"/>
    <mergeCell ref="E16:N16"/>
    <mergeCell ref="C13:D13"/>
    <mergeCell ref="E13:N13"/>
    <mergeCell ref="C14:D14"/>
    <mergeCell ref="E14:N14"/>
    <mergeCell ref="C12:D12"/>
    <mergeCell ref="E12:N12"/>
    <mergeCell ref="O12:P12"/>
    <mergeCell ref="C15:D15"/>
    <mergeCell ref="E15:N15"/>
    <mergeCell ref="C2:P2"/>
    <mergeCell ref="C3:J3"/>
    <mergeCell ref="K3:P3"/>
    <mergeCell ref="C4:J4"/>
    <mergeCell ref="K4:M11"/>
    <mergeCell ref="N4:P4"/>
    <mergeCell ref="C5:J9"/>
    <mergeCell ref="N5:O7"/>
    <mergeCell ref="P5:P7"/>
    <mergeCell ref="N8:P8"/>
    <mergeCell ref="N9:O11"/>
    <mergeCell ref="P9:P11"/>
    <mergeCell ref="C10:J10"/>
  </mergeCells>
  <phoneticPr fontId="1"/>
  <conditionalFormatting sqref="C13:P43">
    <cfRule type="expression" dxfId="0" priority="1">
      <formula>$O13="対応ができていない"</formula>
    </cfRule>
  </conditionalFormatting>
  <dataValidations count="1">
    <dataValidation type="list" allowBlank="1" showInputMessage="1" showErrorMessage="1" sqref="O13:O43" xr:uid="{B244BD2C-26F9-45DC-B5FC-D6558B22D964}">
      <formula1>$R$6:$R$7</formula1>
    </dataValidation>
  </dataValidations>
  <hyperlinks>
    <hyperlink ref="X14" r:id="rId1" xr:uid="{E2C8105F-BBDD-4258-A75C-CF945B89F094}"/>
    <hyperlink ref="X19" r:id="rId2" xr:uid="{6397694C-7DE8-4F3F-BEEE-43F85A0876CE}"/>
    <hyperlink ref="X20" r:id="rId3" xr:uid="{DDAA9799-DE4B-4B4F-9524-5C1C16E3E970}"/>
    <hyperlink ref="X22" r:id="rId4" xr:uid="{FD62F73D-15E3-44A4-8FED-EB87809F7DCE}"/>
    <hyperlink ref="X25" r:id="rId5" display="https://jsite.mhlw.go.jp/tokyo-roudoukyoku/content/contents/000656438.pdf" xr:uid="{51CC1CAC-5C24-4CB3-9AC8-C25490D8F533}"/>
    <hyperlink ref="X39" r:id="rId6" xr:uid="{7CB6FF60-D345-43A3-A212-D14C22096349}"/>
    <hyperlink ref="X18" r:id="rId7" xr:uid="{376D50D6-6345-4CAF-8F10-F5418F18D9E3}"/>
    <hyperlink ref="X17" r:id="rId8" xr:uid="{D5AF1F8C-26CE-449C-987B-820EBBA26C2B}"/>
    <hyperlink ref="X15" r:id="rId9" xr:uid="{DA52F7FA-36EE-44C4-AC07-09D02ED3E1AB}"/>
  </hyperlinks>
  <printOptions horizontalCentered="1" verticalCentered="1"/>
  <pageMargins left="0" right="0" top="0.55118110236220474" bottom="0" header="0.31496062992125984" footer="0.31496062992125984"/>
  <pageSetup paperSize="9" scale="64" orientation="landscape" r:id="rId10"/>
  <rowBreaks count="1" manualBreakCount="1">
    <brk id="43" min="2" max="15"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就業規則診断Version2025</vt:lpstr>
      <vt:lpstr>就業規則診断Version2025!Print_Area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 kano</cp:lastModifiedBy>
  <cp:revision/>
  <cp:lastPrinted>2026-02-25T02:02:56Z</cp:lastPrinted>
  <dcterms:created xsi:type="dcterms:W3CDTF">2020-05-17T12:19:36Z</dcterms:created>
  <dcterms:modified xsi:type="dcterms:W3CDTF">2026-02-25T02:03:22Z</dcterms:modified>
  <cp:category/>
  <cp:contentStatus/>
</cp:coreProperties>
</file>